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730" windowHeight="1176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E307" i="9" s="1"/>
  <c r="B307" i="9" s="1"/>
  <c r="F307" i="9"/>
  <c r="H306" i="9"/>
  <c r="G306" i="9"/>
  <c r="F306" i="9"/>
  <c r="E306" i="9"/>
  <c r="B306" i="9" s="1"/>
  <c r="H305" i="9"/>
  <c r="G305" i="9"/>
  <c r="E305" i="9" s="1"/>
  <c r="B305" i="9" s="1"/>
  <c r="F305" i="9"/>
  <c r="H304" i="9"/>
  <c r="G304" i="9"/>
  <c r="E304" i="9" s="1"/>
  <c r="B304" i="9" s="1"/>
  <c r="F304" i="9"/>
  <c r="H303" i="9"/>
  <c r="G303" i="9"/>
  <c r="E303" i="9" s="1"/>
  <c r="B303" i="9" s="1"/>
  <c r="F303" i="9"/>
  <c r="H302" i="9"/>
  <c r="E302" i="9" s="1"/>
  <c r="B302" i="9" s="1"/>
  <c r="G302" i="9"/>
  <c r="F302" i="9"/>
  <c r="H301" i="9"/>
  <c r="G301" i="9"/>
  <c r="E301" i="9" s="1"/>
  <c r="B301" i="9" s="1"/>
  <c r="F301" i="9"/>
  <c r="H300" i="9"/>
  <c r="G300" i="9"/>
  <c r="F300" i="9"/>
  <c r="H299" i="9"/>
  <c r="G299" i="9"/>
  <c r="F299" i="9"/>
  <c r="E299" i="9"/>
  <c r="B299" i="9" s="1"/>
  <c r="H298" i="9"/>
  <c r="G298" i="9"/>
  <c r="F298" i="9"/>
  <c r="E298" i="9"/>
  <c r="B298" i="9" s="1"/>
  <c r="H297" i="9"/>
  <c r="G297" i="9"/>
  <c r="E297" i="9" s="1"/>
  <c r="B297" i="9" s="1"/>
  <c r="F297" i="9"/>
  <c r="H296" i="9"/>
  <c r="G296" i="9"/>
  <c r="F296" i="9"/>
  <c r="H295" i="9"/>
  <c r="G295" i="9"/>
  <c r="F295" i="9"/>
  <c r="E295" i="9"/>
  <c r="B295" i="9" s="1"/>
  <c r="H294" i="9"/>
  <c r="G294" i="9"/>
  <c r="F294" i="9"/>
  <c r="E294" i="9"/>
  <c r="B294" i="9" s="1"/>
  <c r="H293" i="9"/>
  <c r="G293" i="9"/>
  <c r="E293" i="9" s="1"/>
  <c r="B293" i="9" s="1"/>
  <c r="F293" i="9"/>
  <c r="H292" i="9"/>
  <c r="G292" i="9"/>
  <c r="E292" i="9" s="1"/>
  <c r="B292" i="9" s="1"/>
  <c r="F292" i="9"/>
  <c r="F291" i="9"/>
  <c r="F290" i="9"/>
  <c r="H289" i="9"/>
  <c r="G289" i="9"/>
  <c r="E289" i="9" s="1"/>
  <c r="B289" i="9" s="1"/>
  <c r="F289" i="9"/>
  <c r="H288" i="9"/>
  <c r="G288" i="9"/>
  <c r="F288" i="9"/>
  <c r="H287" i="9"/>
  <c r="G287" i="9"/>
  <c r="F287" i="9"/>
  <c r="E287" i="9"/>
  <c r="B287" i="9" s="1"/>
  <c r="H286" i="9"/>
  <c r="G286" i="9"/>
  <c r="F286" i="9"/>
  <c r="E286" i="9"/>
  <c r="B286" i="9" s="1"/>
  <c r="F285" i="9"/>
  <c r="H284" i="9"/>
  <c r="G284" i="9"/>
  <c r="E284" i="9" s="1"/>
  <c r="B284" i="9" s="1"/>
  <c r="F284" i="9"/>
  <c r="H283" i="9"/>
  <c r="G283" i="9"/>
  <c r="F283" i="9"/>
  <c r="H282" i="9"/>
  <c r="G282" i="9"/>
  <c r="F282" i="9"/>
  <c r="E282" i="9"/>
  <c r="B282" i="9" s="1"/>
  <c r="F281" i="9"/>
  <c r="F280" i="9"/>
  <c r="F279" i="9"/>
  <c r="F278" i="9"/>
  <c r="F277" i="9" s="1"/>
  <c r="F276" i="9"/>
  <c r="L275" i="9"/>
  <c r="F275" i="9" s="1"/>
  <c r="H275" i="9"/>
  <c r="F274" i="9"/>
  <c r="I273" i="9"/>
  <c r="H273" i="9"/>
  <c r="F273" i="9"/>
  <c r="E272" i="9"/>
  <c r="M271" i="9"/>
  <c r="L271" i="9"/>
  <c r="F271" i="9"/>
  <c r="E271" i="9"/>
  <c r="B271" i="9" s="1"/>
  <c r="M270" i="9"/>
  <c r="L270" i="9"/>
  <c r="F270" i="9" s="1"/>
  <c r="E270" i="9"/>
  <c r="B270" i="9" s="1"/>
  <c r="M269" i="9"/>
  <c r="L269" i="9"/>
  <c r="E269" i="9"/>
  <c r="M268" i="9"/>
  <c r="L268" i="9"/>
  <c r="F268" i="9" s="1"/>
  <c r="E268" i="9"/>
  <c r="M267" i="9"/>
  <c r="L267" i="9"/>
  <c r="F267" i="9"/>
  <c r="E267" i="9"/>
  <c r="M266" i="9"/>
  <c r="L266" i="9"/>
  <c r="F266" i="9" s="1"/>
  <c r="E266" i="9"/>
  <c r="M265" i="9"/>
  <c r="L265" i="9"/>
  <c r="F265" i="9" s="1"/>
  <c r="B265" i="9" s="1"/>
  <c r="E265" i="9"/>
  <c r="M264" i="9"/>
  <c r="L264" i="9"/>
  <c r="F264" i="9" s="1"/>
  <c r="E264" i="9"/>
  <c r="B264" i="9" s="1"/>
  <c r="M263" i="9"/>
  <c r="L263" i="9"/>
  <c r="F263" i="9"/>
  <c r="E263" i="9"/>
  <c r="B263" i="9" s="1"/>
  <c r="M262" i="9"/>
  <c r="L262" i="9"/>
  <c r="F262" i="9" s="1"/>
  <c r="E262" i="9"/>
  <c r="B262" i="9" s="1"/>
  <c r="M261" i="9"/>
  <c r="L261" i="9"/>
  <c r="E261" i="9"/>
  <c r="M260" i="9"/>
  <c r="L260" i="9"/>
  <c r="F260" i="9" s="1"/>
  <c r="E260" i="9"/>
  <c r="M259" i="9"/>
  <c r="L259" i="9"/>
  <c r="F259" i="9"/>
  <c r="E259" i="9"/>
  <c r="M258" i="9"/>
  <c r="L258" i="9"/>
  <c r="F258" i="9" s="1"/>
  <c r="E258" i="9"/>
  <c r="M257" i="9"/>
  <c r="L257" i="9"/>
  <c r="F257" i="9" s="1"/>
  <c r="B257" i="9" s="1"/>
  <c r="E257" i="9"/>
  <c r="M256" i="9"/>
  <c r="L256" i="9"/>
  <c r="F256" i="9" s="1"/>
  <c r="E256" i="9"/>
  <c r="B256" i="9" s="1"/>
  <c r="M255" i="9"/>
  <c r="L255" i="9"/>
  <c r="F255" i="9"/>
  <c r="E255" i="9"/>
  <c r="B255" i="9" s="1"/>
  <c r="M254" i="9"/>
  <c r="L254" i="9"/>
  <c r="F254" i="9" s="1"/>
  <c r="E254" i="9"/>
  <c r="B254" i="9" s="1"/>
  <c r="M253" i="9"/>
  <c r="L253" i="9"/>
  <c r="E253" i="9"/>
  <c r="M252" i="9"/>
  <c r="L252" i="9"/>
  <c r="F252" i="9" s="1"/>
  <c r="E252" i="9"/>
  <c r="M251" i="9"/>
  <c r="L251" i="9"/>
  <c r="F251" i="9"/>
  <c r="E251" i="9"/>
  <c r="M250" i="9"/>
  <c r="L250" i="9"/>
  <c r="F250" i="9" s="1"/>
  <c r="E250" i="9"/>
  <c r="M249" i="9"/>
  <c r="L249" i="9"/>
  <c r="F249" i="9" s="1"/>
  <c r="B249" i="9" s="1"/>
  <c r="E249" i="9"/>
  <c r="M248" i="9"/>
  <c r="L248" i="9"/>
  <c r="F248" i="9" s="1"/>
  <c r="E248" i="9"/>
  <c r="B248" i="9" s="1"/>
  <c r="M247" i="9"/>
  <c r="L247" i="9"/>
  <c r="F247" i="9"/>
  <c r="E247" i="9"/>
  <c r="B247" i="9" s="1"/>
  <c r="M246" i="9"/>
  <c r="L246" i="9"/>
  <c r="F246" i="9" s="1"/>
  <c r="E246" i="9"/>
  <c r="B246" i="9" s="1"/>
  <c r="M245" i="9"/>
  <c r="L245" i="9"/>
  <c r="E245" i="9"/>
  <c r="M244" i="9"/>
  <c r="L244" i="9"/>
  <c r="F244" i="9" s="1"/>
  <c r="E244" i="9"/>
  <c r="M243" i="9"/>
  <c r="L243" i="9"/>
  <c r="F243" i="9"/>
  <c r="E243" i="9"/>
  <c r="M242" i="9"/>
  <c r="L242" i="9"/>
  <c r="F242" i="9" s="1"/>
  <c r="E242" i="9"/>
  <c r="M241" i="9"/>
  <c r="L241" i="9"/>
  <c r="F241" i="9" s="1"/>
  <c r="B241" i="9" s="1"/>
  <c r="E241" i="9"/>
  <c r="M240" i="9"/>
  <c r="L240" i="9"/>
  <c r="F240" i="9" s="1"/>
  <c r="E240" i="9"/>
  <c r="B240" i="9" s="1"/>
  <c r="M239" i="9"/>
  <c r="L239" i="9"/>
  <c r="F239" i="9"/>
  <c r="E239" i="9"/>
  <c r="B239" i="9" s="1"/>
  <c r="M238" i="9"/>
  <c r="L238" i="9"/>
  <c r="F238" i="9" s="1"/>
  <c r="E238" i="9"/>
  <c r="B238" i="9" s="1"/>
  <c r="M237" i="9"/>
  <c r="L237" i="9"/>
  <c r="E237" i="9"/>
  <c r="M236" i="9"/>
  <c r="L236" i="9"/>
  <c r="F236" i="9" s="1"/>
  <c r="E236" i="9"/>
  <c r="B236" i="9"/>
  <c r="M235" i="9"/>
  <c r="L235" i="9"/>
  <c r="F235" i="9"/>
  <c r="E235" i="9"/>
  <c r="B235" i="9" s="1"/>
  <c r="M234" i="9"/>
  <c r="L234" i="9"/>
  <c r="F234" i="9" s="1"/>
  <c r="B234" i="9" s="1"/>
  <c r="E234" i="9"/>
  <c r="M233" i="9"/>
  <c r="L233" i="9"/>
  <c r="E233" i="9"/>
  <c r="M232" i="9"/>
  <c r="L232" i="9"/>
  <c r="E232" i="9"/>
  <c r="M231" i="9"/>
  <c r="L231" i="9"/>
  <c r="F231" i="9"/>
  <c r="E231" i="9"/>
  <c r="B231" i="9" s="1"/>
  <c r="M230" i="9"/>
  <c r="L230" i="9"/>
  <c r="F230" i="9" s="1"/>
  <c r="B230" i="9" s="1"/>
  <c r="E230" i="9"/>
  <c r="M229" i="9"/>
  <c r="L229" i="9"/>
  <c r="E229" i="9"/>
  <c r="M228" i="9"/>
  <c r="L228" i="9"/>
  <c r="E228" i="9"/>
  <c r="M227" i="9"/>
  <c r="L227" i="9"/>
  <c r="F227" i="9"/>
  <c r="E227" i="9"/>
  <c r="B227" i="9" s="1"/>
  <c r="M226" i="9"/>
  <c r="L226" i="9"/>
  <c r="F226" i="9" s="1"/>
  <c r="B226" i="9" s="1"/>
  <c r="E226" i="9"/>
  <c r="M225" i="9"/>
  <c r="L225" i="9"/>
  <c r="E225" i="9"/>
  <c r="M224" i="9"/>
  <c r="L224" i="9"/>
  <c r="E224" i="9"/>
  <c r="M223" i="9"/>
  <c r="L223" i="9"/>
  <c r="F223" i="9"/>
  <c r="E223" i="9"/>
  <c r="B223" i="9" s="1"/>
  <c r="M222" i="9"/>
  <c r="L222" i="9"/>
  <c r="F222" i="9" s="1"/>
  <c r="B222" i="9" s="1"/>
  <c r="E222" i="9"/>
  <c r="M221" i="9"/>
  <c r="L221" i="9"/>
  <c r="E221" i="9"/>
  <c r="M220" i="9"/>
  <c r="L220" i="9"/>
  <c r="E220" i="9"/>
  <c r="M219" i="9"/>
  <c r="F219" i="9" s="1"/>
  <c r="B219" i="9" s="1"/>
  <c r="L219" i="9"/>
  <c r="E219" i="9"/>
  <c r="M218" i="9"/>
  <c r="F218" i="9" s="1"/>
  <c r="L218" i="9"/>
  <c r="E218" i="9"/>
  <c r="M217" i="9"/>
  <c r="F217" i="9" s="1"/>
  <c r="B217" i="9" s="1"/>
  <c r="L217" i="9"/>
  <c r="E217" i="9"/>
  <c r="M216" i="9"/>
  <c r="L216" i="9"/>
  <c r="F216" i="9" s="1"/>
  <c r="E216" i="9"/>
  <c r="B216" i="9" s="1"/>
  <c r="M215" i="9"/>
  <c r="L215" i="9"/>
  <c r="F215" i="9"/>
  <c r="E215" i="9"/>
  <c r="B215" i="9" s="1"/>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G156" i="9"/>
  <c r="E156" i="9" s="1"/>
  <c r="B156" i="9" s="1"/>
  <c r="F156" i="9"/>
  <c r="H155" i="9"/>
  <c r="G155" i="9"/>
  <c r="F155" i="9"/>
  <c r="E155" i="9"/>
  <c r="B155" i="9" s="1"/>
  <c r="H154" i="9"/>
  <c r="G154" i="9"/>
  <c r="F154" i="9"/>
  <c r="E154" i="9"/>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E128" i="9" s="1"/>
  <c r="F128" i="9"/>
  <c r="B128" i="9"/>
  <c r="H127" i="9"/>
  <c r="G127" i="9"/>
  <c r="F127" i="9"/>
  <c r="E127" i="9"/>
  <c r="B127" i="9" s="1"/>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F23" i="9"/>
  <c r="H22" i="9"/>
  <c r="E22" i="9" s="1"/>
  <c r="G22" i="9"/>
  <c r="F22" i="9"/>
  <c r="B22" i="9"/>
  <c r="F21" i="9"/>
  <c r="F4" i="9"/>
  <c r="O3" i="9"/>
  <c r="G275" i="9" s="1"/>
  <c r="E275" i="9" s="1"/>
  <c r="I3" i="9"/>
  <c r="G191" i="9" s="1"/>
  <c r="E191" i="9" s="1"/>
  <c r="B191" i="9" s="1"/>
  <c r="H3" i="9"/>
  <c r="G3" i="9"/>
  <c r="D101" i="8"/>
  <c r="D95" i="8"/>
  <c r="D90" i="8"/>
  <c r="D85" i="8"/>
  <c r="D80" i="8"/>
  <c r="D75" i="8"/>
  <c r="D70" i="8"/>
  <c r="D65" i="8"/>
  <c r="D60" i="8"/>
  <c r="D55" i="8"/>
  <c r="D50" i="8"/>
  <c r="D44" i="8"/>
  <c r="D36" i="8"/>
  <c r="D26" i="8"/>
  <c r="D24" i="8" s="1"/>
  <c r="C1499" i="1" s="1"/>
  <c r="H1499" i="1" s="1"/>
  <c r="D18" i="8"/>
  <c r="D8" i="8"/>
  <c r="D6" i="8"/>
  <c r="E44" i="7"/>
  <c r="I32" i="3" s="1"/>
  <c r="D44" i="7"/>
  <c r="E39" i="7"/>
  <c r="D39" i="7"/>
  <c r="D38" i="7" s="1"/>
  <c r="E38" i="7"/>
  <c r="I31" i="3" s="1"/>
  <c r="E30" i="7"/>
  <c r="D30" i="7"/>
  <c r="E23" i="7"/>
  <c r="E22" i="7" s="1"/>
  <c r="D23"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990"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F421" i="4" s="1"/>
  <c r="E418" i="4"/>
  <c r="F418" i="4" s="1"/>
  <c r="D418" i="4"/>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F264" i="4" s="1"/>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D224" i="4"/>
  <c r="F224"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F159" i="4"/>
  <c r="E159" i="4"/>
  <c r="D159" i="4"/>
  <c r="F158" i="4"/>
  <c r="F157" i="4"/>
  <c r="F156" i="4"/>
  <c r="F155" i="4"/>
  <c r="F154" i="4"/>
  <c r="E153" i="4"/>
  <c r="F153" i="4" s="1"/>
  <c r="D153" i="4"/>
  <c r="D152" i="4"/>
  <c r="F150" i="4"/>
  <c r="F149" i="4"/>
  <c r="F148" i="4"/>
  <c r="F147" i="4"/>
  <c r="F146" i="4"/>
  <c r="F145" i="4"/>
  <c r="F144" i="4"/>
  <c r="F143" i="4"/>
  <c r="F142" i="4"/>
  <c r="F141" i="4"/>
  <c r="F140" i="4"/>
  <c r="E140" i="4"/>
  <c r="D140" i="4"/>
  <c r="E139" i="4"/>
  <c r="D139" i="4"/>
  <c r="F138" i="4"/>
  <c r="F137" i="4"/>
  <c r="F136" i="4"/>
  <c r="F135" i="4"/>
  <c r="E134" i="4"/>
  <c r="D134" i="4"/>
  <c r="D133" i="4" s="1"/>
  <c r="E133" i="4"/>
  <c r="F133" i="4"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F62" i="4"/>
  <c r="E62" i="4"/>
  <c r="D62" i="4"/>
  <c r="F61" i="4"/>
  <c r="F60" i="4"/>
  <c r="E59" i="4"/>
  <c r="D59" i="4"/>
  <c r="F58" i="4"/>
  <c r="F57" i="4"/>
  <c r="F56" i="4"/>
  <c r="F55" i="4"/>
  <c r="E54" i="4"/>
  <c r="D54" i="4"/>
  <c r="F54" i="4" s="1"/>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H32" i="3"/>
  <c r="G32" i="3"/>
  <c r="B32"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G1578" i="1" s="1"/>
  <c r="H1577" i="1"/>
  <c r="G1577" i="1"/>
  <c r="C1577" i="1"/>
  <c r="H1576" i="1"/>
  <c r="G1576" i="1"/>
  <c r="C1576" i="1"/>
  <c r="C1575" i="1"/>
  <c r="H1575" i="1" s="1"/>
  <c r="H1574" i="1"/>
  <c r="C1574" i="1"/>
  <c r="G1574" i="1" s="1"/>
  <c r="H1573" i="1"/>
  <c r="G1573" i="1"/>
  <c r="C1573" i="1"/>
  <c r="C1572" i="1"/>
  <c r="H1572" i="1" s="1"/>
  <c r="G1571" i="1"/>
  <c r="C1571" i="1"/>
  <c r="H1571" i="1" s="1"/>
  <c r="C1570" i="1"/>
  <c r="G1570" i="1" s="1"/>
  <c r="H1569" i="1"/>
  <c r="G1569" i="1"/>
  <c r="C1569" i="1"/>
  <c r="H1568" i="1"/>
  <c r="G1568" i="1"/>
  <c r="C1568" i="1"/>
  <c r="C1567" i="1"/>
  <c r="H1567" i="1" s="1"/>
  <c r="H1566" i="1"/>
  <c r="C1566" i="1"/>
  <c r="G1566" i="1" s="1"/>
  <c r="H1565" i="1"/>
  <c r="G1565" i="1"/>
  <c r="C1565" i="1"/>
  <c r="C1564" i="1"/>
  <c r="H1564" i="1" s="1"/>
  <c r="G1563" i="1"/>
  <c r="C1563" i="1"/>
  <c r="H1563" i="1" s="1"/>
  <c r="C1562" i="1"/>
  <c r="G1562" i="1" s="1"/>
  <c r="H1561" i="1"/>
  <c r="G1561" i="1"/>
  <c r="C1561" i="1"/>
  <c r="H1560" i="1"/>
  <c r="G1560" i="1"/>
  <c r="C1560" i="1"/>
  <c r="C1559" i="1"/>
  <c r="H1559" i="1" s="1"/>
  <c r="H1558" i="1"/>
  <c r="C1558" i="1"/>
  <c r="G1558" i="1" s="1"/>
  <c r="H1557" i="1"/>
  <c r="G1557" i="1"/>
  <c r="C1557" i="1"/>
  <c r="G1556" i="1"/>
  <c r="C1556" i="1"/>
  <c r="H1556" i="1" s="1"/>
  <c r="G1555" i="1"/>
  <c r="C1555" i="1"/>
  <c r="H1555" i="1" s="1"/>
  <c r="H1554" i="1"/>
  <c r="C1554" i="1"/>
  <c r="G1554" i="1" s="1"/>
  <c r="H1553" i="1"/>
  <c r="G1553" i="1"/>
  <c r="C1553" i="1"/>
  <c r="H1552" i="1"/>
  <c r="G1552" i="1"/>
  <c r="C1552" i="1"/>
  <c r="G1551" i="1"/>
  <c r="C1551" i="1"/>
  <c r="H1551" i="1" s="1"/>
  <c r="H1550" i="1"/>
  <c r="C1550" i="1"/>
  <c r="G1550" i="1" s="1"/>
  <c r="H1549" i="1"/>
  <c r="G1549" i="1"/>
  <c r="C1549" i="1"/>
  <c r="C1548" i="1"/>
  <c r="H1548" i="1" s="1"/>
  <c r="G1547" i="1"/>
  <c r="C1547" i="1"/>
  <c r="H1547" i="1" s="1"/>
  <c r="C1546" i="1"/>
  <c r="G1546" i="1" s="1"/>
  <c r="H1545" i="1"/>
  <c r="G1545" i="1"/>
  <c r="C1545" i="1"/>
  <c r="H1544" i="1"/>
  <c r="G1544" i="1"/>
  <c r="C1544" i="1"/>
  <c r="C1543" i="1"/>
  <c r="H1543" i="1" s="1"/>
  <c r="H1542" i="1"/>
  <c r="C1542" i="1"/>
  <c r="G1542" i="1" s="1"/>
  <c r="H1541" i="1"/>
  <c r="G1541" i="1"/>
  <c r="C1541" i="1"/>
  <c r="C1540" i="1"/>
  <c r="H1540" i="1" s="1"/>
  <c r="G1539" i="1"/>
  <c r="C1539" i="1"/>
  <c r="H1539" i="1" s="1"/>
  <c r="C1538" i="1"/>
  <c r="G1538" i="1" s="1"/>
  <c r="H1537" i="1"/>
  <c r="G1537" i="1"/>
  <c r="C1537" i="1"/>
  <c r="H1536" i="1"/>
  <c r="G1536" i="1"/>
  <c r="C1536" i="1"/>
  <c r="C1535" i="1"/>
  <c r="H1535" i="1" s="1"/>
  <c r="H1534" i="1"/>
  <c r="C1534" i="1"/>
  <c r="G1534" i="1" s="1"/>
  <c r="H1533" i="1"/>
  <c r="G1533" i="1"/>
  <c r="C1533" i="1"/>
  <c r="C1532" i="1"/>
  <c r="H1532" i="1" s="1"/>
  <c r="G1531" i="1"/>
  <c r="C1531" i="1"/>
  <c r="H1531" i="1" s="1"/>
  <c r="C1530" i="1"/>
  <c r="G1530" i="1" s="1"/>
  <c r="H1529" i="1"/>
  <c r="G1529" i="1"/>
  <c r="C1529" i="1"/>
  <c r="H1528" i="1"/>
  <c r="G1528" i="1"/>
  <c r="C1528" i="1"/>
  <c r="C1527" i="1"/>
  <c r="H1527" i="1" s="1"/>
  <c r="H1526" i="1"/>
  <c r="C1526" i="1"/>
  <c r="G1526" i="1" s="1"/>
  <c r="H1525" i="1"/>
  <c r="G1525" i="1"/>
  <c r="C1525" i="1"/>
  <c r="G1523" i="1"/>
  <c r="C1523" i="1"/>
  <c r="H1523" i="1" s="1"/>
  <c r="H1522" i="1"/>
  <c r="C1522" i="1"/>
  <c r="G1522" i="1" s="1"/>
  <c r="H1521" i="1"/>
  <c r="G1521" i="1"/>
  <c r="C1521" i="1"/>
  <c r="H1520" i="1"/>
  <c r="G1520" i="1"/>
  <c r="C1520" i="1"/>
  <c r="G1519" i="1"/>
  <c r="C1519" i="1"/>
  <c r="H1519" i="1" s="1"/>
  <c r="C1516" i="1"/>
  <c r="G1515" i="1"/>
  <c r="C1515" i="1"/>
  <c r="H1515" i="1" s="1"/>
  <c r="C1514" i="1"/>
  <c r="H1513" i="1"/>
  <c r="G1513" i="1"/>
  <c r="C1513" i="1"/>
  <c r="H1512" i="1"/>
  <c r="G1512" i="1"/>
  <c r="C1512" i="1"/>
  <c r="C1511" i="1"/>
  <c r="H1510" i="1"/>
  <c r="C1510" i="1"/>
  <c r="G1510" i="1" s="1"/>
  <c r="H1509" i="1"/>
  <c r="C1509" i="1"/>
  <c r="G1509" i="1" s="1"/>
  <c r="C1508" i="1"/>
  <c r="G1507" i="1"/>
  <c r="C1507" i="1"/>
  <c r="H1507" i="1" s="1"/>
  <c r="C1506" i="1"/>
  <c r="H1505" i="1"/>
  <c r="G1505" i="1"/>
  <c r="C1505" i="1"/>
  <c r="C1504" i="1"/>
  <c r="H1504" i="1" s="1"/>
  <c r="C1503" i="1"/>
  <c r="H1503" i="1" s="1"/>
  <c r="C1502" i="1"/>
  <c r="C1501" i="1"/>
  <c r="H1501" i="1" s="1"/>
  <c r="H1500" i="1"/>
  <c r="G1500" i="1"/>
  <c r="C1500" i="1"/>
  <c r="C1498" i="1"/>
  <c r="H1497" i="1"/>
  <c r="G1497" i="1"/>
  <c r="C1497" i="1"/>
  <c r="H1496" i="1"/>
  <c r="G1496" i="1"/>
  <c r="C1496" i="1"/>
  <c r="G1495" i="1"/>
  <c r="C1495" i="1"/>
  <c r="H1495" i="1" s="1"/>
  <c r="C1494" i="1"/>
  <c r="H1493" i="1"/>
  <c r="G1493" i="1"/>
  <c r="C1493" i="1"/>
  <c r="C1492" i="1"/>
  <c r="H1492" i="1" s="1"/>
  <c r="C1491" i="1"/>
  <c r="H1491" i="1" s="1"/>
  <c r="C1490" i="1"/>
  <c r="C1489" i="1"/>
  <c r="H1489" i="1" s="1"/>
  <c r="H1488" i="1"/>
  <c r="G1488" i="1"/>
  <c r="C1488" i="1"/>
  <c r="C1487" i="1"/>
  <c r="H1487" i="1" s="1"/>
  <c r="C1486" i="1"/>
  <c r="C1485" i="1"/>
  <c r="H1485" i="1" s="1"/>
  <c r="G1484" i="1"/>
  <c r="C1484" i="1"/>
  <c r="H1484" i="1" s="1"/>
  <c r="C1483" i="1"/>
  <c r="H1483" i="1" s="1"/>
  <c r="C1482" i="1"/>
  <c r="C1481" i="1"/>
  <c r="H1481" i="1" s="1"/>
  <c r="H1480" i="1"/>
  <c r="G1480" i="1"/>
  <c r="C1480" i="1"/>
  <c r="D1479" i="1"/>
  <c r="C1479" i="1"/>
  <c r="J1478" i="1"/>
  <c r="G1478" i="1"/>
  <c r="D1478" i="1"/>
  <c r="C1478" i="1"/>
  <c r="H1478" i="1" s="1"/>
  <c r="D1477" i="1"/>
  <c r="C1477" i="1"/>
  <c r="J1476" i="1"/>
  <c r="G1476" i="1"/>
  <c r="D1476" i="1"/>
  <c r="C1476" i="1"/>
  <c r="H1476" i="1" s="1"/>
  <c r="G1475" i="1"/>
  <c r="D1475" i="1"/>
  <c r="C1475" i="1"/>
  <c r="H1474" i="1"/>
  <c r="D1474" i="1"/>
  <c r="C1474" i="1"/>
  <c r="J1473" i="1"/>
  <c r="G1473" i="1"/>
  <c r="D1473" i="1"/>
  <c r="C1473" i="1"/>
  <c r="H1472" i="1"/>
  <c r="D1472" i="1"/>
  <c r="C1472" i="1"/>
  <c r="J1471" i="1"/>
  <c r="G1471" i="1"/>
  <c r="D1471" i="1"/>
  <c r="C1471" i="1"/>
  <c r="D1470" i="1"/>
  <c r="G1470" i="1" s="1"/>
  <c r="C1470" i="1"/>
  <c r="D1469" i="1"/>
  <c r="G1469" i="1" s="1"/>
  <c r="C1469" i="1"/>
  <c r="H1469" i="1" s="1"/>
  <c r="D1468" i="1"/>
  <c r="C1468" i="1"/>
  <c r="D1467" i="1"/>
  <c r="J1467" i="1" s="1"/>
  <c r="C1467" i="1"/>
  <c r="H1467" i="1" s="1"/>
  <c r="D1466" i="1"/>
  <c r="C1466" i="1"/>
  <c r="D1465" i="1"/>
  <c r="J1465" i="1" s="1"/>
  <c r="C1465" i="1"/>
  <c r="H1465" i="1" s="1"/>
  <c r="D1464" i="1"/>
  <c r="C1464" i="1"/>
  <c r="D1463" i="1"/>
  <c r="J1463" i="1" s="1"/>
  <c r="C1463" i="1"/>
  <c r="H1463" i="1" s="1"/>
  <c r="D1462" i="1"/>
  <c r="C1462" i="1"/>
  <c r="D1461" i="1"/>
  <c r="C1461" i="1"/>
  <c r="G1461" i="1" s="1"/>
  <c r="J1460" i="1"/>
  <c r="G1460" i="1"/>
  <c r="D1460" i="1"/>
  <c r="C1460" i="1"/>
  <c r="H1460" i="1" s="1"/>
  <c r="D1459" i="1"/>
  <c r="C1459" i="1"/>
  <c r="J1458" i="1"/>
  <c r="G1458" i="1"/>
  <c r="D1458" i="1"/>
  <c r="C1458" i="1"/>
  <c r="H1458" i="1" s="1"/>
  <c r="D1457" i="1"/>
  <c r="C1457" i="1"/>
  <c r="D1456" i="1"/>
  <c r="C1456" i="1"/>
  <c r="H1456" i="1" s="1"/>
  <c r="D1455" i="1"/>
  <c r="C1455" i="1"/>
  <c r="D1454" i="1"/>
  <c r="C1454" i="1"/>
  <c r="G1454" i="1" s="1"/>
  <c r="D1453" i="1"/>
  <c r="D1452" i="1"/>
  <c r="G1452" i="1" s="1"/>
  <c r="C1452" i="1"/>
  <c r="J1452" i="1" s="1"/>
  <c r="H1451" i="1"/>
  <c r="G1451" i="1"/>
  <c r="I1451" i="1" s="1"/>
  <c r="D1451" i="1"/>
  <c r="C1451" i="1"/>
  <c r="J1451" i="1" s="1"/>
  <c r="D1450" i="1"/>
  <c r="C1450" i="1"/>
  <c r="H1450" i="1" s="1"/>
  <c r="D1449" i="1"/>
  <c r="C1449" i="1"/>
  <c r="J1449" i="1" s="1"/>
  <c r="D1448" i="1"/>
  <c r="G1448" i="1" s="1"/>
  <c r="C1448" i="1"/>
  <c r="H1447" i="1"/>
  <c r="G1447" i="1"/>
  <c r="I1447" i="1" s="1"/>
  <c r="D1447" i="1"/>
  <c r="C1447" i="1"/>
  <c r="J1447" i="1" s="1"/>
  <c r="D1446" i="1"/>
  <c r="C1446" i="1"/>
  <c r="H1446" i="1" s="1"/>
  <c r="H1445" i="1"/>
  <c r="G1445" i="1"/>
  <c r="D1445" i="1"/>
  <c r="C1445" i="1"/>
  <c r="J1445" i="1" s="1"/>
  <c r="D1444" i="1"/>
  <c r="C1444" i="1"/>
  <c r="G1444" i="1" s="1"/>
  <c r="D1443" i="1"/>
  <c r="J1443" i="1" s="1"/>
  <c r="C1443" i="1"/>
  <c r="H1442" i="1"/>
  <c r="D1442" i="1"/>
  <c r="C1442" i="1"/>
  <c r="J1441" i="1"/>
  <c r="H1441" i="1"/>
  <c r="G1441" i="1"/>
  <c r="D1441" i="1"/>
  <c r="C1441" i="1"/>
  <c r="D1440" i="1"/>
  <c r="C1440" i="1"/>
  <c r="G1440" i="1" s="1"/>
  <c r="D1439" i="1"/>
  <c r="J1439" i="1" s="1"/>
  <c r="C1439" i="1"/>
  <c r="D1438" i="1"/>
  <c r="H1438" i="1" s="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G1422" i="1"/>
  <c r="D1422" i="1"/>
  <c r="H1422" i="1" s="1"/>
  <c r="C1422" i="1"/>
  <c r="G1421" i="1"/>
  <c r="D1421" i="1"/>
  <c r="H1421" i="1" s="1"/>
  <c r="C1421"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D1411" i="1"/>
  <c r="H1411" i="1" s="1"/>
  <c r="C1411" i="1"/>
  <c r="G1410" i="1"/>
  <c r="D1410" i="1"/>
  <c r="H1410" i="1" s="1"/>
  <c r="C1410" i="1"/>
  <c r="D1409" i="1"/>
  <c r="H1409" i="1" s="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H1328" i="1" s="1"/>
  <c r="C1328" i="1"/>
  <c r="D1327" i="1"/>
  <c r="H1327" i="1" s="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H1283" i="1" s="1"/>
  <c r="C1283" i="1"/>
  <c r="G1282" i="1"/>
  <c r="D1282" i="1"/>
  <c r="H1282" i="1" s="1"/>
  <c r="C1282" i="1"/>
  <c r="D1281" i="1"/>
  <c r="H1281" i="1" s="1"/>
  <c r="C1281" i="1"/>
  <c r="G1280" i="1"/>
  <c r="D1280" i="1"/>
  <c r="H1280" i="1" s="1"/>
  <c r="C1280" i="1"/>
  <c r="D1279" i="1"/>
  <c r="H1279" i="1" s="1"/>
  <c r="C1279" i="1"/>
  <c r="G1278" i="1"/>
  <c r="D1278" i="1"/>
  <c r="H1278" i="1" s="1"/>
  <c r="C1278" i="1"/>
  <c r="D1277" i="1"/>
  <c r="H1277" i="1" s="1"/>
  <c r="C1277" i="1"/>
  <c r="G1276" i="1"/>
  <c r="D1276" i="1"/>
  <c r="H1276" i="1" s="1"/>
  <c r="C1276" i="1"/>
  <c r="D1275" i="1"/>
  <c r="H1275" i="1" s="1"/>
  <c r="C1275" i="1"/>
  <c r="G1274" i="1"/>
  <c r="D1274" i="1"/>
  <c r="H1274" i="1" s="1"/>
  <c r="C1274" i="1"/>
  <c r="D1273" i="1"/>
  <c r="H1273" i="1" s="1"/>
  <c r="C1273" i="1"/>
  <c r="G1272" i="1"/>
  <c r="D1272" i="1"/>
  <c r="H1272" i="1" s="1"/>
  <c r="C1272" i="1"/>
  <c r="D1271" i="1"/>
  <c r="H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D1237" i="1"/>
  <c r="G1237" i="1" s="1"/>
  <c r="C1237" i="1"/>
  <c r="H1236" i="1"/>
  <c r="D1236" i="1"/>
  <c r="G1236" i="1" s="1"/>
  <c r="C1236"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D1224" i="1"/>
  <c r="G1224" i="1" s="1"/>
  <c r="C1224" i="1"/>
  <c r="H1223" i="1"/>
  <c r="D1223" i="1"/>
  <c r="G1223" i="1" s="1"/>
  <c r="C1223" i="1"/>
  <c r="C1222" i="1"/>
  <c r="H1221" i="1"/>
  <c r="D1221" i="1"/>
  <c r="G1221" i="1" s="1"/>
  <c r="C1221" i="1"/>
  <c r="H1220" i="1"/>
  <c r="D1220" i="1"/>
  <c r="G1220" i="1" s="1"/>
  <c r="C1220" i="1"/>
  <c r="H1219" i="1"/>
  <c r="D1219" i="1"/>
  <c r="G1219" i="1" s="1"/>
  <c r="C1219" i="1"/>
  <c r="D1218" i="1"/>
  <c r="G1218" i="1" s="1"/>
  <c r="C1218" i="1"/>
  <c r="H1217" i="1"/>
  <c r="D1217" i="1"/>
  <c r="G1217" i="1" s="1"/>
  <c r="C1217" i="1"/>
  <c r="D1216" i="1"/>
  <c r="G1216" i="1" s="1"/>
  <c r="C1216" i="1"/>
  <c r="D1215" i="1"/>
  <c r="D1213" i="1"/>
  <c r="G1213" i="1" s="1"/>
  <c r="C1213" i="1"/>
  <c r="D1212" i="1"/>
  <c r="G1212" i="1" s="1"/>
  <c r="C1212" i="1"/>
  <c r="D1211" i="1"/>
  <c r="G1211" i="1" s="1"/>
  <c r="C1211" i="1"/>
  <c r="D1210" i="1"/>
  <c r="G1210" i="1" s="1"/>
  <c r="C1210" i="1"/>
  <c r="D1209" i="1"/>
  <c r="G1209" i="1" s="1"/>
  <c r="C1209" i="1"/>
  <c r="D1208" i="1"/>
  <c r="G1208" i="1" s="1"/>
  <c r="C1208" i="1"/>
  <c r="D1207" i="1"/>
  <c r="G1207" i="1" s="1"/>
  <c r="C1207" i="1"/>
  <c r="D1206" i="1"/>
  <c r="G1206" i="1" s="1"/>
  <c r="C1206" i="1"/>
  <c r="D1205" i="1"/>
  <c r="G1205" i="1" s="1"/>
  <c r="C1205" i="1"/>
  <c r="D1204" i="1"/>
  <c r="G1204" i="1" s="1"/>
  <c r="C1204" i="1"/>
  <c r="D1203" i="1"/>
  <c r="G1203" i="1" s="1"/>
  <c r="C1203" i="1"/>
  <c r="D1202" i="1"/>
  <c r="G1202" i="1" s="1"/>
  <c r="C1202" i="1"/>
  <c r="D1201" i="1"/>
  <c r="G1201" i="1" s="1"/>
  <c r="C1201" i="1"/>
  <c r="D1200" i="1"/>
  <c r="G1200" i="1" s="1"/>
  <c r="C1200" i="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G1192" i="1" s="1"/>
  <c r="C1192" i="1"/>
  <c r="D1191" i="1"/>
  <c r="G1191" i="1" s="1"/>
  <c r="C1191" i="1"/>
  <c r="D1190" i="1"/>
  <c r="G1190" i="1" s="1"/>
  <c r="C1190" i="1"/>
  <c r="D1189" i="1"/>
  <c r="G1189" i="1" s="1"/>
  <c r="C1189" i="1"/>
  <c r="D1188" i="1"/>
  <c r="G1188" i="1" s="1"/>
  <c r="C1188" i="1"/>
  <c r="D1187" i="1"/>
  <c r="G1187" i="1" s="1"/>
  <c r="C1187" i="1"/>
  <c r="D1186" i="1"/>
  <c r="G1186" i="1" s="1"/>
  <c r="C1186" i="1"/>
  <c r="D1185" i="1"/>
  <c r="G1185" i="1" s="1"/>
  <c r="C1185" i="1"/>
  <c r="D1184" i="1"/>
  <c r="G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G1156" i="1" s="1"/>
  <c r="C1156" i="1"/>
  <c r="H1155" i="1"/>
  <c r="G1155" i="1"/>
  <c r="D1155" i="1"/>
  <c r="C1155" i="1"/>
  <c r="D1154"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H1029" i="1" s="1"/>
  <c r="C1029" i="1"/>
  <c r="D1028" i="1"/>
  <c r="H1028" i="1" s="1"/>
  <c r="C1028" i="1"/>
  <c r="D1027" i="1"/>
  <c r="C1027" i="1"/>
  <c r="D1026" i="1"/>
  <c r="C1026" i="1"/>
  <c r="G1026" i="1" s="1"/>
  <c r="D1025" i="1"/>
  <c r="H1025" i="1" s="1"/>
  <c r="C1025" i="1"/>
  <c r="H1024" i="1"/>
  <c r="D1024" i="1"/>
  <c r="C1024" i="1"/>
  <c r="G1024" i="1" s="1"/>
  <c r="D1023" i="1"/>
  <c r="C1023" i="1"/>
  <c r="D1022" i="1"/>
  <c r="C1022" i="1"/>
  <c r="G1022" i="1" s="1"/>
  <c r="D1021" i="1"/>
  <c r="H1021" i="1" s="1"/>
  <c r="C1021" i="1"/>
  <c r="H1020" i="1"/>
  <c r="D1020" i="1"/>
  <c r="C1020" i="1"/>
  <c r="G1020" i="1" s="1"/>
  <c r="D1019" i="1"/>
  <c r="C1019" i="1"/>
  <c r="D1018" i="1"/>
  <c r="C1018" i="1"/>
  <c r="D1017" i="1"/>
  <c r="H1017" i="1" s="1"/>
  <c r="C1017" i="1"/>
  <c r="H1016" i="1"/>
  <c r="D1016" i="1"/>
  <c r="C1016" i="1"/>
  <c r="G1016" i="1" s="1"/>
  <c r="D1015" i="1"/>
  <c r="C1015" i="1"/>
  <c r="D1014" i="1"/>
  <c r="C1014" i="1"/>
  <c r="G1014" i="1" s="1"/>
  <c r="D1013" i="1"/>
  <c r="H1013" i="1" s="1"/>
  <c r="C1013" i="1"/>
  <c r="H1012" i="1"/>
  <c r="D1012" i="1"/>
  <c r="C1012" i="1"/>
  <c r="G1012" i="1" s="1"/>
  <c r="D1011" i="1"/>
  <c r="C1011" i="1"/>
  <c r="D1010" i="1"/>
  <c r="C1010" i="1"/>
  <c r="G1010" i="1" s="1"/>
  <c r="D1009" i="1"/>
  <c r="H1009" i="1" s="1"/>
  <c r="C1009" i="1"/>
  <c r="H1008" i="1"/>
  <c r="D1008" i="1"/>
  <c r="C1008" i="1"/>
  <c r="G1008" i="1" s="1"/>
  <c r="D1007" i="1"/>
  <c r="C1007" i="1"/>
  <c r="D1006" i="1"/>
  <c r="C1006" i="1"/>
  <c r="G1006" i="1" s="1"/>
  <c r="D1005" i="1"/>
  <c r="H1005" i="1" s="1"/>
  <c r="C1005" i="1"/>
  <c r="D1004" i="1"/>
  <c r="H1004" i="1" s="1"/>
  <c r="C1004" i="1"/>
  <c r="D1003" i="1"/>
  <c r="C1003" i="1"/>
  <c r="D1002" i="1"/>
  <c r="C1002" i="1"/>
  <c r="D1001" i="1"/>
  <c r="H1001" i="1" s="1"/>
  <c r="C1001" i="1"/>
  <c r="H1000" i="1"/>
  <c r="D1000" i="1"/>
  <c r="C1000" i="1"/>
  <c r="G1000" i="1" s="1"/>
  <c r="D999" i="1"/>
  <c r="C999" i="1"/>
  <c r="D998" i="1"/>
  <c r="C998" i="1"/>
  <c r="G998" i="1" s="1"/>
  <c r="D997" i="1"/>
  <c r="H997" i="1" s="1"/>
  <c r="C997" i="1"/>
  <c r="H996" i="1"/>
  <c r="D996" i="1"/>
  <c r="C996" i="1"/>
  <c r="G996" i="1" s="1"/>
  <c r="D995" i="1"/>
  <c r="C995" i="1"/>
  <c r="D994" i="1"/>
  <c r="C994" i="1"/>
  <c r="G994" i="1" s="1"/>
  <c r="D993" i="1"/>
  <c r="H993" i="1" s="1"/>
  <c r="C993" i="1"/>
  <c r="H992" i="1"/>
  <c r="D992" i="1"/>
  <c r="C992" i="1"/>
  <c r="G992" i="1" s="1"/>
  <c r="D991" i="1"/>
  <c r="C991" i="1"/>
  <c r="D989" i="1"/>
  <c r="H989" i="1" s="1"/>
  <c r="C989" i="1"/>
  <c r="H988" i="1"/>
  <c r="D988" i="1"/>
  <c r="C988" i="1"/>
  <c r="G988" i="1" s="1"/>
  <c r="D987" i="1"/>
  <c r="C987" i="1"/>
  <c r="D986" i="1"/>
  <c r="C986" i="1"/>
  <c r="G986" i="1" s="1"/>
  <c r="D983" i="1"/>
  <c r="C983" i="1"/>
  <c r="D982" i="1"/>
  <c r="C982" i="1"/>
  <c r="G982" i="1" s="1"/>
  <c r="D981" i="1"/>
  <c r="H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D710" i="1"/>
  <c r="G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D688" i="1"/>
  <c r="G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G646" i="1"/>
  <c r="D646" i="1"/>
  <c r="C646" i="1"/>
  <c r="D645" i="1"/>
  <c r="G645" i="1" s="1"/>
  <c r="C645" i="1"/>
  <c r="H644" i="1"/>
  <c r="D644" i="1"/>
  <c r="G644" i="1" s="1"/>
  <c r="C644" i="1"/>
  <c r="H643" i="1"/>
  <c r="D643" i="1"/>
  <c r="G643" i="1" s="1"/>
  <c r="C643" i="1"/>
  <c r="D642" i="1"/>
  <c r="G642" i="1" s="1"/>
  <c r="C642" i="1"/>
  <c r="H641"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3" i="1" s="1"/>
  <c r="C413" i="1"/>
  <c r="H412" i="1"/>
  <c r="D412" i="1"/>
  <c r="G412" i="1" s="1"/>
  <c r="C412" i="1"/>
  <c r="D411" i="1"/>
  <c r="G411" i="1" s="1"/>
  <c r="C411" i="1"/>
  <c r="H406" i="1"/>
  <c r="G406" i="1"/>
  <c r="D406" i="1"/>
  <c r="C406" i="1"/>
  <c r="H405"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D364" i="1"/>
  <c r="G364" i="1" s="1"/>
  <c r="C364" i="1"/>
  <c r="H363" i="1"/>
  <c r="G363" i="1"/>
  <c r="D363" i="1"/>
  <c r="C363" i="1"/>
  <c r="H362" i="1"/>
  <c r="G362" i="1"/>
  <c r="D362" i="1"/>
  <c r="C362"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H291" i="1"/>
  <c r="D291" i="1"/>
  <c r="G291" i="1" s="1"/>
  <c r="C291" i="1"/>
  <c r="D290" i="1"/>
  <c r="H290" i="1" s="1"/>
  <c r="C290" i="1"/>
  <c r="G289"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H184" i="1" s="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H174" i="1"/>
  <c r="G174" i="1"/>
  <c r="D174" i="1"/>
  <c r="C174" i="1"/>
  <c r="D173" i="1"/>
  <c r="G173" i="1" s="1"/>
  <c r="C173" i="1"/>
  <c r="D172" i="1"/>
  <c r="H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D163" i="1"/>
  <c r="G163" i="1" s="1"/>
  <c r="C163" i="1"/>
  <c r="H162" i="1"/>
  <c r="D162" i="1"/>
  <c r="G162" i="1" s="1"/>
  <c r="C162" i="1"/>
  <c r="H161" i="1"/>
  <c r="D161" i="1"/>
  <c r="G161" i="1" s="1"/>
  <c r="C161" i="1"/>
  <c r="D160" i="1"/>
  <c r="G160" i="1" s="1"/>
  <c r="C160" i="1"/>
  <c r="H158" i="1"/>
  <c r="G158" i="1"/>
  <c r="D158" i="1"/>
  <c r="C158" i="1"/>
  <c r="H157" i="1"/>
  <c r="D157" i="1"/>
  <c r="G157" i="1" s="1"/>
  <c r="C157" i="1"/>
  <c r="H156" i="1"/>
  <c r="G156" i="1"/>
  <c r="D156" i="1"/>
  <c r="C156" i="1"/>
  <c r="H155" i="1"/>
  <c r="D155" i="1"/>
  <c r="G155" i="1" s="1"/>
  <c r="C155" i="1"/>
  <c r="H154" i="1"/>
  <c r="D154" i="1"/>
  <c r="G154" i="1" s="1"/>
  <c r="C154" i="1"/>
  <c r="H153" i="1"/>
  <c r="D153" i="1"/>
  <c r="G153" i="1" s="1"/>
  <c r="C153" i="1"/>
  <c r="H152" i="1"/>
  <c r="G152" i="1"/>
  <c r="D152" i="1"/>
  <c r="C152" i="1"/>
  <c r="D151" i="1"/>
  <c r="G151" i="1" s="1"/>
  <c r="C151" i="1"/>
  <c r="H150" i="1"/>
  <c r="D150" i="1"/>
  <c r="G150" i="1" s="1"/>
  <c r="C150" i="1"/>
  <c r="D149" i="1"/>
  <c r="H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D126" i="1"/>
  <c r="G126" i="1" s="1"/>
  <c r="C126" i="1"/>
  <c r="H125" i="1"/>
  <c r="D125" i="1"/>
  <c r="G125" i="1" s="1"/>
  <c r="C125" i="1"/>
  <c r="D124" i="1"/>
  <c r="G124" i="1" s="1"/>
  <c r="C124" i="1"/>
  <c r="H123" i="1"/>
  <c r="G123" i="1"/>
  <c r="D123" i="1"/>
  <c r="C123" i="1"/>
  <c r="H122" i="1"/>
  <c r="D122" i="1"/>
  <c r="G122" i="1" s="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04" i="1" l="1"/>
  <c r="G1501" i="1"/>
  <c r="G1492" i="1"/>
  <c r="G1491" i="1"/>
  <c r="G1489" i="1"/>
  <c r="G1485" i="1"/>
  <c r="G1481" i="1"/>
  <c r="E5" i="7"/>
  <c r="D1437" i="1"/>
  <c r="H1437" i="1" s="1"/>
  <c r="H1454" i="1"/>
  <c r="D22" i="7"/>
  <c r="G1456" i="1"/>
  <c r="J1456" i="1"/>
  <c r="D1408" i="1"/>
  <c r="I27" i="3"/>
  <c r="G1411" i="1"/>
  <c r="G1409" i="1"/>
  <c r="G1420" i="1"/>
  <c r="H1263" i="1"/>
  <c r="H1237" i="1"/>
  <c r="H1235" i="1"/>
  <c r="E245" i="5"/>
  <c r="D1222" i="1" s="1"/>
  <c r="G1222" i="1" s="1"/>
  <c r="E237" i="5"/>
  <c r="H1224" i="1"/>
  <c r="H1222" i="1"/>
  <c r="F245" i="5"/>
  <c r="H1218" i="1"/>
  <c r="H1216" i="1"/>
  <c r="G1030" i="1"/>
  <c r="G1028" i="1"/>
  <c r="G1018" i="1"/>
  <c r="G1004" i="1"/>
  <c r="G1002" i="1"/>
  <c r="F13" i="5"/>
  <c r="E7" i="5"/>
  <c r="G821" i="1"/>
  <c r="G709" i="1"/>
  <c r="E31" i="9"/>
  <c r="B31" i="9" s="1"/>
  <c r="G669" i="1"/>
  <c r="G668" i="1"/>
  <c r="B275" i="9"/>
  <c r="E23" i="9"/>
  <c r="B23" i="9" s="1"/>
  <c r="H642" i="1"/>
  <c r="H645" i="1"/>
  <c r="H413" i="1"/>
  <c r="G404" i="1"/>
  <c r="H411" i="1"/>
  <c r="E363" i="4"/>
  <c r="D358" i="1" s="1"/>
  <c r="F369" i="4"/>
  <c r="G359" i="1"/>
  <c r="G361" i="1"/>
  <c r="G292" i="1"/>
  <c r="G290" i="1"/>
  <c r="E643" i="4"/>
  <c r="D637" i="1" s="1"/>
  <c r="E644" i="4"/>
  <c r="D638" i="1" s="1"/>
  <c r="E263" i="4"/>
  <c r="D259" i="1" s="1"/>
  <c r="E196" i="4"/>
  <c r="D192" i="1" s="1"/>
  <c r="G184" i="1"/>
  <c r="F188" i="4"/>
  <c r="E44" i="9"/>
  <c r="B44" i="9" s="1"/>
  <c r="E43" i="9"/>
  <c r="B43" i="9" s="1"/>
  <c r="H173" i="1"/>
  <c r="G172" i="1"/>
  <c r="H165" i="1"/>
  <c r="H160" i="1"/>
  <c r="E40" i="9"/>
  <c r="B40" i="9" s="1"/>
  <c r="B218" i="9"/>
  <c r="G149" i="1"/>
  <c r="H151" i="1"/>
  <c r="E152" i="4"/>
  <c r="D148" i="1" s="1"/>
  <c r="F139" i="4"/>
  <c r="H124" i="1"/>
  <c r="F128" i="4"/>
  <c r="F112" i="4"/>
  <c r="H64" i="1"/>
  <c r="H982" i="1"/>
  <c r="H986" i="1"/>
  <c r="H994" i="1"/>
  <c r="H998" i="1"/>
  <c r="H1002" i="1"/>
  <c r="H1006" i="1"/>
  <c r="H1010" i="1"/>
  <c r="H1014" i="1"/>
  <c r="H1018" i="1"/>
  <c r="H1022" i="1"/>
  <c r="H1026" i="1"/>
  <c r="H1030" i="1"/>
  <c r="G1130" i="1"/>
  <c r="H1130" i="1"/>
  <c r="G1132" i="1"/>
  <c r="H1132" i="1"/>
  <c r="G1134" i="1"/>
  <c r="H1134" i="1"/>
  <c r="G1136" i="1"/>
  <c r="H1136" i="1"/>
  <c r="G1138" i="1"/>
  <c r="H1138" i="1"/>
  <c r="G1140" i="1"/>
  <c r="H1140" i="1"/>
  <c r="G983" i="1"/>
  <c r="G987" i="1"/>
  <c r="G991" i="1"/>
  <c r="G995" i="1"/>
  <c r="G999" i="1"/>
  <c r="G1003" i="1"/>
  <c r="G1007" i="1"/>
  <c r="G1011" i="1"/>
  <c r="G1015" i="1"/>
  <c r="G1019" i="1"/>
  <c r="G1023" i="1"/>
  <c r="G1027" i="1"/>
  <c r="G1031" i="1"/>
  <c r="H1031" i="1"/>
  <c r="G1033" i="1"/>
  <c r="H1033" i="1"/>
  <c r="G1035" i="1"/>
  <c r="H1035" i="1"/>
  <c r="G1037" i="1"/>
  <c r="H1037" i="1"/>
  <c r="G1039" i="1"/>
  <c r="H1039" i="1"/>
  <c r="G1041" i="1"/>
  <c r="H1041" i="1"/>
  <c r="G1043" i="1"/>
  <c r="H1043" i="1"/>
  <c r="G1045" i="1"/>
  <c r="H1045" i="1"/>
  <c r="G1049" i="1"/>
  <c r="H1049" i="1"/>
  <c r="G1051" i="1"/>
  <c r="H1051" i="1"/>
  <c r="G1053" i="1"/>
  <c r="H1053" i="1"/>
  <c r="G1055" i="1"/>
  <c r="H1055" i="1"/>
  <c r="G1057" i="1"/>
  <c r="H1057" i="1"/>
  <c r="G1059" i="1"/>
  <c r="H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H1131" i="1"/>
  <c r="G1133" i="1"/>
  <c r="H1133" i="1"/>
  <c r="G1135" i="1"/>
  <c r="H1135" i="1"/>
  <c r="G1137" i="1"/>
  <c r="H1137" i="1"/>
  <c r="G1139" i="1"/>
  <c r="H1139" i="1"/>
  <c r="G981" i="1"/>
  <c r="H983" i="1"/>
  <c r="H987" i="1"/>
  <c r="G989" i="1"/>
  <c r="H991" i="1"/>
  <c r="G993" i="1"/>
  <c r="H995" i="1"/>
  <c r="G997" i="1"/>
  <c r="H999" i="1"/>
  <c r="G1001" i="1"/>
  <c r="H1003" i="1"/>
  <c r="G1005" i="1"/>
  <c r="H1007" i="1"/>
  <c r="G1009" i="1"/>
  <c r="H1011" i="1"/>
  <c r="G1013" i="1"/>
  <c r="H1015" i="1"/>
  <c r="G1017" i="1"/>
  <c r="H1019" i="1"/>
  <c r="G1021" i="1"/>
  <c r="H1023" i="1"/>
  <c r="G1025" i="1"/>
  <c r="H1027" i="1"/>
  <c r="G1029" i="1"/>
  <c r="G1032" i="1"/>
  <c r="H1032" i="1"/>
  <c r="G1034" i="1"/>
  <c r="H1034" i="1"/>
  <c r="G1036" i="1"/>
  <c r="H1036" i="1"/>
  <c r="G1038" i="1"/>
  <c r="H1038" i="1"/>
  <c r="G1040" i="1"/>
  <c r="H1040" i="1"/>
  <c r="G1042" i="1"/>
  <c r="H1042" i="1"/>
  <c r="G1044" i="1"/>
  <c r="H1044" i="1"/>
  <c r="G1048" i="1"/>
  <c r="H1048" i="1"/>
  <c r="G1050" i="1"/>
  <c r="H1050" i="1"/>
  <c r="G1052" i="1"/>
  <c r="H1052" i="1"/>
  <c r="G1054" i="1"/>
  <c r="H1054" i="1"/>
  <c r="G1056" i="1"/>
  <c r="H1056" i="1"/>
  <c r="G1058" i="1"/>
  <c r="H1058" i="1"/>
  <c r="G1060" i="1"/>
  <c r="H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41" i="1"/>
  <c r="H1142" i="1"/>
  <c r="H1143" i="1"/>
  <c r="H1144" i="1"/>
  <c r="H1145" i="1"/>
  <c r="H1146" i="1"/>
  <c r="H1147" i="1"/>
  <c r="H1148" i="1"/>
  <c r="H1149" i="1"/>
  <c r="H1150" i="1"/>
  <c r="H1151"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G1271" i="1"/>
  <c r="G1275" i="1"/>
  <c r="G1279"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G1273" i="1"/>
  <c r="G1277" i="1"/>
  <c r="G1281"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J1440" i="1"/>
  <c r="J1444" i="1"/>
  <c r="G1462" i="1"/>
  <c r="I1462" i="1" s="1"/>
  <c r="J1462" i="1"/>
  <c r="G1464" i="1"/>
  <c r="J1464" i="1"/>
  <c r="G1466" i="1"/>
  <c r="I1466" i="1" s="1"/>
  <c r="J1466" i="1"/>
  <c r="G1468" i="1"/>
  <c r="J1468" i="1"/>
  <c r="I1471" i="1"/>
  <c r="H1486" i="1"/>
  <c r="G1486" i="1"/>
  <c r="H1502" i="1"/>
  <c r="G1502" i="1"/>
  <c r="H1508" i="1"/>
  <c r="G1508" i="1"/>
  <c r="H1516" i="1"/>
  <c r="G1516" i="1"/>
  <c r="D124" i="4"/>
  <c r="E163" i="4"/>
  <c r="G1437" i="1"/>
  <c r="G1438" i="1"/>
  <c r="G1439" i="1"/>
  <c r="G1443" i="1"/>
  <c r="J1446" i="1"/>
  <c r="J1450" i="1"/>
  <c r="G1455" i="1"/>
  <c r="J1455" i="1"/>
  <c r="G1457" i="1"/>
  <c r="J1457" i="1"/>
  <c r="G1459" i="1"/>
  <c r="J1459" i="1"/>
  <c r="G1477" i="1"/>
  <c r="I1477" i="1" s="1"/>
  <c r="J1477" i="1"/>
  <c r="G1479" i="1"/>
  <c r="J1479" i="1"/>
  <c r="G1483" i="1"/>
  <c r="H1490" i="1"/>
  <c r="G1490" i="1"/>
  <c r="G1499" i="1"/>
  <c r="G1506" i="1"/>
  <c r="H1506" i="1"/>
  <c r="G1514" i="1"/>
  <c r="H1514" i="1"/>
  <c r="G1543" i="1"/>
  <c r="H1546" i="1"/>
  <c r="G1548" i="1"/>
  <c r="G1575" i="1"/>
  <c r="H1578" i="1"/>
  <c r="G1580" i="1"/>
  <c r="G1327" i="1"/>
  <c r="G1328" i="1"/>
  <c r="H1439" i="1"/>
  <c r="H1440" i="1"/>
  <c r="I1440" i="1" s="1"/>
  <c r="G1442" i="1"/>
  <c r="I1442" i="1" s="1"/>
  <c r="J1442" i="1"/>
  <c r="H1443" i="1"/>
  <c r="H1444" i="1"/>
  <c r="I1444" i="1" s="1"/>
  <c r="G1449" i="1"/>
  <c r="H1462" i="1"/>
  <c r="G1463" i="1"/>
  <c r="I1463" i="1" s="1"/>
  <c r="H1464" i="1"/>
  <c r="G1465" i="1"/>
  <c r="I1465" i="1" s="1"/>
  <c r="H1466" i="1"/>
  <c r="G1467" i="1"/>
  <c r="I1467" i="1" s="1"/>
  <c r="H1468" i="1"/>
  <c r="H1471" i="1"/>
  <c r="G1472" i="1"/>
  <c r="I1472" i="1" s="1"/>
  <c r="J1472" i="1"/>
  <c r="H1473" i="1"/>
  <c r="I1473" i="1" s="1"/>
  <c r="G1474" i="1"/>
  <c r="I1474" i="1" s="1"/>
  <c r="J1474" i="1"/>
  <c r="H1475" i="1"/>
  <c r="G1487" i="1"/>
  <c r="H1494" i="1"/>
  <c r="G1494" i="1"/>
  <c r="G1503" i="1"/>
  <c r="H1511" i="1"/>
  <c r="G1511" i="1"/>
  <c r="G1535" i="1"/>
  <c r="H1538" i="1"/>
  <c r="G1540" i="1"/>
  <c r="G1567" i="1"/>
  <c r="H1570" i="1"/>
  <c r="G1572" i="1"/>
  <c r="F51" i="4"/>
  <c r="D50" i="4"/>
  <c r="F83" i="4"/>
  <c r="D82" i="4"/>
  <c r="D106" i="4"/>
  <c r="F125" i="4"/>
  <c r="E124" i="4"/>
  <c r="D120" i="1" s="1"/>
  <c r="F253" i="4"/>
  <c r="D252" i="4"/>
  <c r="I1441" i="1"/>
  <c r="G1446" i="1"/>
  <c r="I1446" i="1" s="1"/>
  <c r="H1448" i="1"/>
  <c r="I1448" i="1" s="1"/>
  <c r="J1448" i="1"/>
  <c r="H1449" i="1"/>
  <c r="G1450" i="1"/>
  <c r="I1450" i="1" s="1"/>
  <c r="H1452" i="1"/>
  <c r="I1452" i="1" s="1"/>
  <c r="H1455" i="1"/>
  <c r="I1456" i="1"/>
  <c r="H1457" i="1"/>
  <c r="I1458" i="1"/>
  <c r="H1459" i="1"/>
  <c r="I1460" i="1"/>
  <c r="H1461" i="1"/>
  <c r="H1470" i="1"/>
  <c r="I1476" i="1"/>
  <c r="H1477" i="1"/>
  <c r="I1478" i="1"/>
  <c r="H1479" i="1"/>
  <c r="H1482" i="1"/>
  <c r="G1482" i="1"/>
  <c r="H1498" i="1"/>
  <c r="G1498" i="1"/>
  <c r="G1527" i="1"/>
  <c r="H1530" i="1"/>
  <c r="G1532" i="1"/>
  <c r="G1559" i="1"/>
  <c r="H1562" i="1"/>
  <c r="G1564" i="1"/>
  <c r="F164" i="4"/>
  <c r="D163" i="4"/>
  <c r="D215" i="4"/>
  <c r="F216" i="4"/>
  <c r="F304" i="4"/>
  <c r="D299" i="4"/>
  <c r="H308" i="9"/>
  <c r="E176" i="5"/>
  <c r="D644" i="4"/>
  <c r="F45" i="5"/>
  <c r="D12" i="5"/>
  <c r="D69" i="5"/>
  <c r="F70" i="5"/>
  <c r="D129" i="6"/>
  <c r="F130" i="6"/>
  <c r="I24" i="3"/>
  <c r="E50" i="4"/>
  <c r="D46" i="1" s="1"/>
  <c r="E82" i="4"/>
  <c r="D78" i="1" s="1"/>
  <c r="H21" i="9"/>
  <c r="G21" i="9"/>
  <c r="F177" i="4"/>
  <c r="E252" i="4"/>
  <c r="D248" i="1" s="1"/>
  <c r="D363" i="4"/>
  <c r="D350" i="4" s="1"/>
  <c r="D472" i="4"/>
  <c r="E484" i="4"/>
  <c r="D478" i="1" s="1"/>
  <c r="D529" i="4"/>
  <c r="D567" i="4"/>
  <c r="D593" i="4"/>
  <c r="D238" i="5"/>
  <c r="F239" i="5"/>
  <c r="F246" i="5"/>
  <c r="E35" i="6"/>
  <c r="D42" i="8"/>
  <c r="D49" i="8"/>
  <c r="C1524" i="1" s="1"/>
  <c r="D263" i="4"/>
  <c r="D643" i="4"/>
  <c r="F416" i="4"/>
  <c r="D459" i="4"/>
  <c r="D484" i="4"/>
  <c r="G310" i="9"/>
  <c r="E310" i="9" s="1"/>
  <c r="B310" i="9" s="1"/>
  <c r="F190" i="5"/>
  <c r="D35" i="6"/>
  <c r="F36" i="6"/>
  <c r="F122" i="6"/>
  <c r="D114" i="6"/>
  <c r="D7" i="4"/>
  <c r="F59" i="4"/>
  <c r="E106" i="4"/>
  <c r="D102" i="1" s="1"/>
  <c r="F134" i="4"/>
  <c r="D151" i="4"/>
  <c r="F152" i="4"/>
  <c r="D196" i="4"/>
  <c r="E224" i="4"/>
  <c r="D220" i="1" s="1"/>
  <c r="F259" i="4"/>
  <c r="E311" i="4"/>
  <c r="D306" i="1" s="1"/>
  <c r="F364" i="4"/>
  <c r="D515" i="4"/>
  <c r="F530" i="4"/>
  <c r="F594" i="4"/>
  <c r="D625" i="4"/>
  <c r="D7" i="5"/>
  <c r="F8" i="5"/>
  <c r="E87" i="5"/>
  <c r="F180" i="5"/>
  <c r="D177" i="5"/>
  <c r="D206" i="5"/>
  <c r="F207" i="5"/>
  <c r="F5" i="6"/>
  <c r="E290" i="9"/>
  <c r="B290" i="9" s="1"/>
  <c r="E143" i="9"/>
  <c r="B143" i="9" s="1"/>
  <c r="E146" i="5"/>
  <c r="D1124" i="1" s="1"/>
  <c r="G1124" i="1" s="1"/>
  <c r="E291" i="9"/>
  <c r="B291" i="9" s="1"/>
  <c r="G196" i="9"/>
  <c r="E196" i="9" s="1"/>
  <c r="B196" i="9" s="1"/>
  <c r="G204" i="9"/>
  <c r="E204" i="9" s="1"/>
  <c r="B204" i="9" s="1"/>
  <c r="G212" i="9"/>
  <c r="E212" i="9" s="1"/>
  <c r="B212" i="9" s="1"/>
  <c r="G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281" i="9"/>
  <c r="E281" i="9" s="1"/>
  <c r="B281" i="9" s="1"/>
  <c r="G280" i="9"/>
  <c r="E280" i="9" s="1"/>
  <c r="B280" i="9" s="1"/>
  <c r="G279" i="9"/>
  <c r="E279" i="9" s="1"/>
  <c r="B279" i="9" s="1"/>
  <c r="G166" i="9"/>
  <c r="H165" i="9"/>
  <c r="G209" i="9"/>
  <c r="E209" i="9" s="1"/>
  <c r="B209" i="9" s="1"/>
  <c r="G205" i="9"/>
  <c r="E205" i="9" s="1"/>
  <c r="B205" i="9" s="1"/>
  <c r="G201" i="9"/>
  <c r="E201" i="9" s="1"/>
  <c r="B201" i="9" s="1"/>
  <c r="G197" i="9"/>
  <c r="E197" i="9" s="1"/>
  <c r="B197" i="9" s="1"/>
  <c r="G193" i="9"/>
  <c r="E193" i="9" s="1"/>
  <c r="B193" i="9" s="1"/>
  <c r="G192" i="9"/>
  <c r="E192" i="9" s="1"/>
  <c r="G162" i="9"/>
  <c r="E162" i="9" s="1"/>
  <c r="B162" i="9" s="1"/>
  <c r="G210" i="9"/>
  <c r="E210" i="9" s="1"/>
  <c r="B210" i="9" s="1"/>
  <c r="G206" i="9"/>
  <c r="E206" i="9" s="1"/>
  <c r="B206" i="9" s="1"/>
  <c r="G202" i="9"/>
  <c r="E202" i="9" s="1"/>
  <c r="B202" i="9" s="1"/>
  <c r="G198" i="9"/>
  <c r="E198" i="9" s="1"/>
  <c r="B198" i="9" s="1"/>
  <c r="G194" i="9"/>
  <c r="E194" i="9" s="1"/>
  <c r="B194" i="9" s="1"/>
  <c r="G163" i="9"/>
  <c r="E163" i="9" s="1"/>
  <c r="B163" i="9" s="1"/>
  <c r="M213" i="9"/>
  <c r="G211" i="9"/>
  <c r="E211" i="9" s="1"/>
  <c r="B211" i="9" s="1"/>
  <c r="G207" i="9"/>
  <c r="E207" i="9" s="1"/>
  <c r="B207" i="9" s="1"/>
  <c r="G203" i="9"/>
  <c r="E203" i="9" s="1"/>
  <c r="B203" i="9" s="1"/>
  <c r="G199" i="9"/>
  <c r="E199" i="9" s="1"/>
  <c r="B199" i="9" s="1"/>
  <c r="G195" i="9"/>
  <c r="E195" i="9" s="1"/>
  <c r="B195" i="9" s="1"/>
  <c r="G164" i="9"/>
  <c r="E164" i="9" s="1"/>
  <c r="B164" i="9" s="1"/>
  <c r="I10" i="9"/>
  <c r="B121" i="9"/>
  <c r="B125" i="9"/>
  <c r="E152" i="9"/>
  <c r="B152" i="9" s="1"/>
  <c r="L192" i="9"/>
  <c r="F192" i="9" s="1"/>
  <c r="G200" i="9"/>
  <c r="E200" i="9" s="1"/>
  <c r="B200" i="9" s="1"/>
  <c r="G208" i="9"/>
  <c r="E208" i="9" s="1"/>
  <c r="B208" i="9" s="1"/>
  <c r="L213" i="9"/>
  <c r="E120" i="9"/>
  <c r="B120" i="9" s="1"/>
  <c r="E124" i="9"/>
  <c r="B124" i="9" s="1"/>
  <c r="B130" i="9"/>
  <c r="E140" i="9"/>
  <c r="B140" i="9" s="1"/>
  <c r="E148" i="9"/>
  <c r="B148" i="9" s="1"/>
  <c r="B154" i="9"/>
  <c r="G161" i="9"/>
  <c r="E161" i="9" s="1"/>
  <c r="B161"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14" i="9"/>
  <c r="B243" i="9"/>
  <c r="B244" i="9"/>
  <c r="B251" i="9"/>
  <c r="B252" i="9"/>
  <c r="B259" i="9"/>
  <c r="B260" i="9"/>
  <c r="B267" i="9"/>
  <c r="B268" i="9"/>
  <c r="E283" i="9"/>
  <c r="B283" i="9" s="1"/>
  <c r="E288" i="9"/>
  <c r="B288" i="9" s="1"/>
  <c r="E300" i="9"/>
  <c r="B300" i="9" s="1"/>
  <c r="F220" i="9"/>
  <c r="B220" i="9" s="1"/>
  <c r="F221" i="9"/>
  <c r="B221" i="9" s="1"/>
  <c r="F224" i="9"/>
  <c r="B224" i="9" s="1"/>
  <c r="F225" i="9"/>
  <c r="B225" i="9" s="1"/>
  <c r="F228" i="9"/>
  <c r="B228" i="9" s="1"/>
  <c r="F229" i="9"/>
  <c r="B229" i="9" s="1"/>
  <c r="F232" i="9"/>
  <c r="B232" i="9" s="1"/>
  <c r="F233" i="9"/>
  <c r="B233" i="9" s="1"/>
  <c r="F237" i="9"/>
  <c r="B237" i="9" s="1"/>
  <c r="B242" i="9"/>
  <c r="F245" i="9"/>
  <c r="B245" i="9" s="1"/>
  <c r="B250" i="9"/>
  <c r="F253" i="9"/>
  <c r="B253" i="9" s="1"/>
  <c r="B258" i="9"/>
  <c r="F261" i="9"/>
  <c r="B261" i="9" s="1"/>
  <c r="B266" i="9"/>
  <c r="F269" i="9"/>
  <c r="B269" i="9" s="1"/>
  <c r="E273" i="9"/>
  <c r="B273" i="9" s="1"/>
  <c r="E296" i="9"/>
  <c r="B296" i="9" s="1"/>
  <c r="H19" i="9" l="1"/>
  <c r="E19" i="9" s="1"/>
  <c r="B19" i="9" s="1"/>
  <c r="D1436" i="1"/>
  <c r="I29" i="3"/>
  <c r="D5" i="7"/>
  <c r="H30" i="3"/>
  <c r="C1453" i="1"/>
  <c r="I23" i="3"/>
  <c r="D1214" i="1"/>
  <c r="F146" i="5"/>
  <c r="I20" i="3"/>
  <c r="D985" i="1"/>
  <c r="F213" i="9"/>
  <c r="B213" i="9" s="1"/>
  <c r="E350" i="4"/>
  <c r="D345" i="1" s="1"/>
  <c r="H148" i="1"/>
  <c r="G148" i="1"/>
  <c r="E21" i="9"/>
  <c r="B21" i="9" s="1"/>
  <c r="F350" i="4"/>
  <c r="C345" i="1"/>
  <c r="E166" i="9"/>
  <c r="B166" i="9" s="1"/>
  <c r="E165" i="9"/>
  <c r="B165" i="9" s="1"/>
  <c r="D141" i="6"/>
  <c r="G308" i="9"/>
  <c r="E308" i="9" s="1"/>
  <c r="B308" i="9" s="1"/>
  <c r="D176" i="5"/>
  <c r="C1154" i="1"/>
  <c r="F177" i="5"/>
  <c r="F7" i="5"/>
  <c r="H20" i="3"/>
  <c r="C985" i="1"/>
  <c r="F515" i="4"/>
  <c r="C509" i="1"/>
  <c r="H220" i="1"/>
  <c r="G220" i="1"/>
  <c r="F114" i="6"/>
  <c r="C1408" i="1"/>
  <c r="H27" i="3"/>
  <c r="F459" i="4"/>
  <c r="C453" i="1"/>
  <c r="I34" i="3"/>
  <c r="C1517" i="1"/>
  <c r="F529" i="4"/>
  <c r="D528" i="4"/>
  <c r="C523" i="1"/>
  <c r="D68" i="5"/>
  <c r="F69" i="5"/>
  <c r="C1047" i="1"/>
  <c r="E6" i="4"/>
  <c r="I1443" i="1"/>
  <c r="D43" i="8"/>
  <c r="G313" i="9" s="1"/>
  <c r="E313" i="9" s="1"/>
  <c r="F124" i="4"/>
  <c r="C120" i="1"/>
  <c r="I1468" i="1"/>
  <c r="I1464" i="1"/>
  <c r="B192" i="9"/>
  <c r="F625" i="4"/>
  <c r="C619" i="1"/>
  <c r="F196" i="4"/>
  <c r="C192" i="1"/>
  <c r="D420" i="4"/>
  <c r="F263" i="4"/>
  <c r="C259" i="1"/>
  <c r="F238" i="5"/>
  <c r="C1215" i="1"/>
  <c r="D237" i="5"/>
  <c r="F129" i="6"/>
  <c r="C1423" i="1"/>
  <c r="F12" i="5"/>
  <c r="C990" i="1"/>
  <c r="E420" i="4"/>
  <c r="F215" i="4"/>
  <c r="C211" i="1"/>
  <c r="F50" i="4"/>
  <c r="C46" i="1"/>
  <c r="I1449" i="1"/>
  <c r="I1479" i="1"/>
  <c r="I1459" i="1"/>
  <c r="I1455" i="1"/>
  <c r="I1439" i="1"/>
  <c r="H1124" i="1"/>
  <c r="E68" i="5"/>
  <c r="D1065" i="1"/>
  <c r="H306" i="1"/>
  <c r="G306" i="1"/>
  <c r="I25" i="3"/>
  <c r="D1329" i="1"/>
  <c r="F593" i="4"/>
  <c r="C587" i="1"/>
  <c r="F472" i="4"/>
  <c r="C466" i="1"/>
  <c r="E141" i="6"/>
  <c r="E175" i="5"/>
  <c r="D1152" i="1" s="1"/>
  <c r="I22" i="3"/>
  <c r="D1153" i="1"/>
  <c r="F299" i="4"/>
  <c r="D298" i="4"/>
  <c r="C294" i="1"/>
  <c r="F163" i="4"/>
  <c r="C159" i="1"/>
  <c r="F252" i="4"/>
  <c r="C248" i="1"/>
  <c r="F106" i="4"/>
  <c r="C102" i="1"/>
  <c r="E298" i="4"/>
  <c r="G311" i="9"/>
  <c r="E311" i="9" s="1"/>
  <c r="B311" i="9" s="1"/>
  <c r="F206" i="5"/>
  <c r="C1183" i="1"/>
  <c r="D289" i="4"/>
  <c r="H17" i="3"/>
  <c r="C147" i="1"/>
  <c r="F7" i="4"/>
  <c r="D6" i="4"/>
  <c r="C3" i="1"/>
  <c r="F35" i="6"/>
  <c r="C1329" i="1"/>
  <c r="H25" i="3"/>
  <c r="F484" i="4"/>
  <c r="C478" i="1"/>
  <c r="F643" i="4"/>
  <c r="C637" i="1"/>
  <c r="H1524" i="1"/>
  <c r="G1524" i="1"/>
  <c r="F567" i="4"/>
  <c r="C561" i="1"/>
  <c r="F363" i="4"/>
  <c r="C358" i="1"/>
  <c r="F644" i="4"/>
  <c r="C638" i="1"/>
  <c r="F82" i="4"/>
  <c r="C78" i="1"/>
  <c r="I1457" i="1"/>
  <c r="E151" i="4"/>
  <c r="D159" i="1"/>
  <c r="G1453" i="1" l="1"/>
  <c r="H1453" i="1"/>
  <c r="H29" i="3"/>
  <c r="G316" i="9"/>
  <c r="E316" i="9" s="1"/>
  <c r="C1436" i="1"/>
  <c r="H294" i="1"/>
  <c r="G294" i="1"/>
  <c r="H211" i="1"/>
  <c r="G211" i="1"/>
  <c r="B313" i="9"/>
  <c r="G192" i="1"/>
  <c r="H192" i="1"/>
  <c r="F68" i="5"/>
  <c r="H21" i="3"/>
  <c r="C1046" i="1"/>
  <c r="H1517" i="1"/>
  <c r="G1517" i="1"/>
  <c r="H453" i="1"/>
  <c r="G453" i="1"/>
  <c r="D6" i="5"/>
  <c r="H345" i="1"/>
  <c r="G345" i="1"/>
  <c r="E289" i="4"/>
  <c r="E290" i="4" s="1"/>
  <c r="D286" i="1" s="1"/>
  <c r="I17" i="3"/>
  <c r="D147" i="1"/>
  <c r="H147" i="1" s="1"/>
  <c r="F6" i="4"/>
  <c r="D412" i="4"/>
  <c r="D290" i="4"/>
  <c r="H16" i="3"/>
  <c r="C2" i="1"/>
  <c r="D413" i="4"/>
  <c r="D291" i="4"/>
  <c r="C285" i="1"/>
  <c r="H248" i="1"/>
  <c r="G248" i="1"/>
  <c r="H78" i="1"/>
  <c r="G78" i="1"/>
  <c r="G358" i="1"/>
  <c r="H358" i="1"/>
  <c r="H478" i="1"/>
  <c r="G478" i="1"/>
  <c r="G1183" i="1"/>
  <c r="H1183" i="1"/>
  <c r="E407" i="4"/>
  <c r="D402" i="1" s="1"/>
  <c r="D293" i="1"/>
  <c r="E408" i="4"/>
  <c r="D403" i="1" s="1"/>
  <c r="F298" i="4"/>
  <c r="D407" i="4"/>
  <c r="C293" i="1"/>
  <c r="H466" i="1"/>
  <c r="G466" i="1"/>
  <c r="G1065" i="1"/>
  <c r="H1065" i="1"/>
  <c r="G990" i="1"/>
  <c r="H990" i="1"/>
  <c r="F237" i="5"/>
  <c r="C1214" i="1"/>
  <c r="H23" i="3"/>
  <c r="G259" i="1"/>
  <c r="H259" i="1"/>
  <c r="I35" i="3"/>
  <c r="C1518" i="1"/>
  <c r="G523" i="1"/>
  <c r="H523" i="1"/>
  <c r="G985" i="1"/>
  <c r="H985" i="1"/>
  <c r="C1435" i="1"/>
  <c r="F141" i="6"/>
  <c r="H28" i="3"/>
  <c r="G638" i="1"/>
  <c r="H638" i="1"/>
  <c r="G561" i="1"/>
  <c r="H561" i="1"/>
  <c r="H637" i="1"/>
  <c r="G637" i="1"/>
  <c r="F151" i="4"/>
  <c r="H1329" i="1"/>
  <c r="G1329" i="1"/>
  <c r="G3" i="1"/>
  <c r="H3" i="1"/>
  <c r="G102" i="1"/>
  <c r="H102" i="1"/>
  <c r="G159" i="1"/>
  <c r="H159" i="1"/>
  <c r="I28" i="3"/>
  <c r="D1435" i="1"/>
  <c r="H9" i="3" s="1"/>
  <c r="I21" i="3"/>
  <c r="E6" i="5"/>
  <c r="D1046" i="1"/>
  <c r="H46" i="1"/>
  <c r="G46" i="1"/>
  <c r="E635" i="4"/>
  <c r="D629" i="1" s="1"/>
  <c r="D414" i="1"/>
  <c r="E636" i="4"/>
  <c r="D630" i="1" s="1"/>
  <c r="H1215" i="1"/>
  <c r="G1215" i="1"/>
  <c r="G619" i="1"/>
  <c r="H619" i="1"/>
  <c r="G1047" i="1"/>
  <c r="H1047" i="1"/>
  <c r="F528" i="4"/>
  <c r="D636" i="4"/>
  <c r="C522" i="1"/>
  <c r="G314" i="9"/>
  <c r="E314" i="9" s="1"/>
  <c r="B314" i="9" s="1"/>
  <c r="H1154" i="1"/>
  <c r="G1154" i="1"/>
  <c r="D408" i="4"/>
  <c r="H587" i="1"/>
  <c r="G587" i="1"/>
  <c r="G1423" i="1"/>
  <c r="H1423" i="1"/>
  <c r="D635" i="4"/>
  <c r="F420" i="4"/>
  <c r="C414" i="1"/>
  <c r="G120" i="1"/>
  <c r="H120" i="1"/>
  <c r="E412" i="4"/>
  <c r="I16" i="3"/>
  <c r="D2" i="1"/>
  <c r="K1451" i="9"/>
  <c r="H1408" i="1"/>
  <c r="G1408" i="1"/>
  <c r="H509" i="1"/>
  <c r="G509" i="1"/>
  <c r="F176" i="5"/>
  <c r="C1153" i="1"/>
  <c r="D175" i="5"/>
  <c r="H22" i="3"/>
  <c r="G318" i="9"/>
  <c r="E318" i="9" s="1"/>
  <c r="E315" i="9" l="1"/>
  <c r="I10" i="3" s="1"/>
  <c r="B316" i="9"/>
  <c r="G1436" i="1"/>
  <c r="H1436" i="1"/>
  <c r="F289" i="4"/>
  <c r="G147" i="1"/>
  <c r="K3" i="9"/>
  <c r="E639" i="4"/>
  <c r="D407" i="1"/>
  <c r="H414" i="1"/>
  <c r="G414" i="1"/>
  <c r="F636" i="4"/>
  <c r="C630" i="1"/>
  <c r="H1435" i="1"/>
  <c r="G1435" i="1"/>
  <c r="H2" i="1"/>
  <c r="G2" i="1"/>
  <c r="E291" i="4"/>
  <c r="D287" i="1" s="1"/>
  <c r="E413" i="4"/>
  <c r="E414" i="4" s="1"/>
  <c r="D409" i="1" s="1"/>
  <c r="D285" i="1"/>
  <c r="G285" i="1" s="1"/>
  <c r="G1518" i="1"/>
  <c r="H1518" i="1"/>
  <c r="F291" i="4"/>
  <c r="C287" i="1"/>
  <c r="G1046" i="1"/>
  <c r="H1046" i="1"/>
  <c r="F175" i="5"/>
  <c r="C1152" i="1"/>
  <c r="H278" i="9"/>
  <c r="D984" i="1"/>
  <c r="H1214" i="1"/>
  <c r="G1214" i="1"/>
  <c r="H293" i="1"/>
  <c r="G293" i="1"/>
  <c r="F290" i="4"/>
  <c r="C286" i="1"/>
  <c r="H11" i="3"/>
  <c r="E317" i="9"/>
  <c r="I9" i="3" s="1"/>
  <c r="B318" i="9"/>
  <c r="F635" i="4"/>
  <c r="C629" i="1"/>
  <c r="H1153" i="1"/>
  <c r="G1153" i="1"/>
  <c r="F408" i="4"/>
  <c r="C403" i="1"/>
  <c r="H522" i="1"/>
  <c r="G522" i="1"/>
  <c r="F407" i="4"/>
  <c r="C402" i="1"/>
  <c r="D640" i="4"/>
  <c r="D415" i="4"/>
  <c r="C408" i="1"/>
  <c r="D639" i="4"/>
  <c r="D414" i="4"/>
  <c r="F412" i="4"/>
  <c r="C407" i="1"/>
  <c r="G285" i="9"/>
  <c r="E285" i="9" s="1"/>
  <c r="B285" i="9" s="1"/>
  <c r="G278" i="9"/>
  <c r="F6" i="5"/>
  <c r="C984" i="1"/>
  <c r="E312" i="9"/>
  <c r="E278" i="9" l="1"/>
  <c r="H285" i="1"/>
  <c r="D633" i="1"/>
  <c r="D642" i="4"/>
  <c r="C634" i="1"/>
  <c r="C410" i="1"/>
  <c r="G286" i="1"/>
  <c r="H286" i="1"/>
  <c r="H1152" i="1"/>
  <c r="G1152" i="1"/>
  <c r="B278" i="9"/>
  <c r="E277" i="9"/>
  <c r="F414" i="4"/>
  <c r="C409" i="1"/>
  <c r="F413" i="4"/>
  <c r="H287" i="1"/>
  <c r="G287" i="1"/>
  <c r="F639" i="4"/>
  <c r="D641" i="4"/>
  <c r="C633" i="1"/>
  <c r="E640" i="4"/>
  <c r="E415" i="4"/>
  <c r="D410" i="1" s="1"/>
  <c r="D408" i="1"/>
  <c r="G408" i="1" s="1"/>
  <c r="H8" i="3"/>
  <c r="G984" i="1"/>
  <c r="H984" i="1"/>
  <c r="H407" i="1"/>
  <c r="G407" i="1"/>
  <c r="H408" i="1"/>
  <c r="H402" i="1"/>
  <c r="G402" i="1"/>
  <c r="G403" i="1"/>
  <c r="H403" i="1"/>
  <c r="H629" i="1"/>
  <c r="G629" i="1"/>
  <c r="N3" i="9"/>
  <c r="I11" i="3"/>
  <c r="H630" i="1"/>
  <c r="G630" i="1"/>
  <c r="E642" i="4" l="1"/>
  <c r="D634" i="1"/>
  <c r="H634" i="1" s="1"/>
  <c r="F415" i="4"/>
  <c r="M3" i="9"/>
  <c r="I8" i="3"/>
  <c r="H633" i="1"/>
  <c r="G633" i="1"/>
  <c r="G634" i="1"/>
  <c r="E641" i="4"/>
  <c r="F641" i="4"/>
  <c r="D645" i="4"/>
  <c r="C635" i="1"/>
  <c r="F640" i="4"/>
  <c r="H409" i="1"/>
  <c r="G409" i="1"/>
  <c r="H410" i="1"/>
  <c r="G410" i="1"/>
  <c r="F642" i="4"/>
  <c r="D646" i="4"/>
  <c r="C636" i="1"/>
  <c r="H18" i="3" l="1"/>
  <c r="C639" i="1"/>
  <c r="G635" i="1"/>
  <c r="E645" i="4"/>
  <c r="D635" i="1"/>
  <c r="H635" i="1" s="1"/>
  <c r="F646" i="4"/>
  <c r="H19" i="3"/>
  <c r="C640" i="1"/>
  <c r="E646" i="4"/>
  <c r="D636" i="1"/>
  <c r="H636" i="1" s="1"/>
  <c r="I19" i="3" l="1"/>
  <c r="D640" i="1"/>
  <c r="G640" i="1" s="1"/>
  <c r="I18" i="3"/>
  <c r="D639" i="1"/>
  <c r="G639" i="1" s="1"/>
  <c r="G276" i="9"/>
  <c r="E276" i="9" s="1"/>
  <c r="B276" i="9" s="1"/>
  <c r="G636" i="1"/>
  <c r="H7" i="3"/>
  <c r="F645" i="4"/>
  <c r="H640" i="1" l="1"/>
  <c r="H639" i="1"/>
  <c r="J3" i="9"/>
  <c r="M272" i="9" l="1"/>
  <c r="L272" i="9"/>
  <c r="H274" i="9"/>
  <c r="G274" i="9"/>
  <c r="H18" i="9"/>
  <c r="G18" i="9"/>
  <c r="I9" i="9"/>
  <c r="G15" i="9"/>
  <c r="J8" i="9"/>
  <c r="M15" i="9"/>
  <c r="L15" i="9"/>
  <c r="J17" i="9"/>
  <c r="K7" i="9"/>
  <c r="J9" i="9"/>
  <c r="J5" i="9"/>
  <c r="I17" i="9"/>
  <c r="J10" i="9"/>
  <c r="I5" i="9"/>
  <c r="K9" i="9"/>
  <c r="G17" i="9"/>
  <c r="H16" i="9"/>
  <c r="J12" i="9"/>
  <c r="J11" i="9"/>
  <c r="K13" i="9"/>
  <c r="I7" i="9"/>
  <c r="K11" i="9"/>
  <c r="J6" i="9"/>
  <c r="K10" i="9"/>
  <c r="H17" i="9"/>
  <c r="L16" i="9"/>
  <c r="K5" i="9"/>
  <c r="G16" i="9"/>
  <c r="I6" i="9"/>
  <c r="K12" i="9"/>
  <c r="I8" i="9"/>
  <c r="I13" i="9"/>
  <c r="J7" i="9"/>
  <c r="I12" i="9"/>
  <c r="M16" i="9"/>
  <c r="H15" i="9"/>
  <c r="K6" i="9"/>
  <c r="K8" i="9"/>
  <c r="J13" i="9"/>
  <c r="I11" i="9"/>
  <c r="E12" i="9" l="1"/>
  <c r="B12" i="9" s="1"/>
  <c r="F16" i="9"/>
  <c r="E5" i="9"/>
  <c r="B5" i="9" s="1"/>
  <c r="E18" i="9"/>
  <c r="B18" i="9" s="1"/>
  <c r="F272" i="9"/>
  <c r="F20" i="9" s="1"/>
  <c r="E10" i="9"/>
  <c r="B10" i="9" s="1"/>
  <c r="E13" i="9"/>
  <c r="B13" i="9" s="1"/>
  <c r="E16" i="9"/>
  <c r="E17" i="9"/>
  <c r="B17" i="9" s="1"/>
  <c r="E15" i="9"/>
  <c r="E274" i="9"/>
  <c r="E6" i="9"/>
  <c r="B6" i="9" s="1"/>
  <c r="E11" i="9"/>
  <c r="B11" i="9" s="1"/>
  <c r="E8" i="9"/>
  <c r="B8" i="9" s="1"/>
  <c r="F15" i="9"/>
  <c r="F14" i="9" s="1"/>
  <c r="E9" i="9"/>
  <c r="B9" i="9" s="1"/>
  <c r="E7" i="9"/>
  <c r="B7" i="9" s="1"/>
  <c r="B16" i="9" l="1"/>
  <c r="B272" i="9"/>
  <c r="E4" i="9"/>
  <c r="B15" i="9"/>
  <c r="E14" i="9"/>
  <c r="F3"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<sst xmlns="http://schemas.openxmlformats.org/spreadsheetml/2006/main" count="4374" uniqueCount="3426">
  <si>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</si>
  <si>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</si>
  <si>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</si>
  <si>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</si>
  <si>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</si>
  <si>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</si>
  <si>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</si>
  <si>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</si>
  <si>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</si>
  <si>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</si>
  <si>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</si>
  <si>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</si>
  <si>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</si>
  <si>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</si>
  <si>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</si>
  <si>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</si>
  <si>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</si>
  <si>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</si>
  <si>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</si>
  <si>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</si>
  <si>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</si>
  <si>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</si>
  <si>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</si>
  <si>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</si>
  <si>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</si>
  <si>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</si>
  <si>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</si>
  <si>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</si>
  <si>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</si>
  <si>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</si>
  <si>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</si>
  <si>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SVETI MARTIN NA MURI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</si>
  <si>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</si>
  <si>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</si>
  <si>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</si>
  <si>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</si>
  <si>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</si>
  <si>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</si>
  <si>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</si>
  <si>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</si>
  <si>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</si>
  <si>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</si>
  <si>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</si>
  <si>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</si>
  <si>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</si>
  <si>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</si>
  <si>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</si>
  <si>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</si>
  <si>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</si>
  <si>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13633 - OSNOVNA ŠKOLA SVETI MARTIN NA MURI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</si>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</sst>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770690.14999999991</v>
      </c>
      <c r="D2" s="6">
        <f>'PR-RAS'!E6</f>
        <v>1051755.8500000001</v>
      </c>
      <c r="E2" s="6">
        <v>0</v>
      </c>
      <c r="F2" s="6">
        <v>0</v>
      </c>
      <c r="G2" s="7">
        <f t="shared" ref="G2:G264" si="0">(B2/1000)*(C2*1+D2*2)</f>
        <v>2874.2018500000004</v>
      </c>
      <c r="H2" s="7">
        <f t="shared" ref="H2:H264" si="1">ABS(C2-ROUND(C2,0))+ABS(D2-ROUND(D2,0))</f>
        <v>0.29999999981373549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699962.89999999991</v>
      </c>
      <c r="D46" s="1">
        <f>'PR-RAS'!E50</f>
        <v>962083.57000000007</v>
      </c>
      <c r="E46" s="1">
        <v>0</v>
      </c>
      <c r="F46" s="1">
        <v>0</v>
      </c>
      <c r="G46" s="2">
        <f t="shared" si="0"/>
        <v>118085.8518</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v>
      </c>
      <c r="D55" s="1">
        <f>'PR-RAS'!E59</f>
        <v>0</v>
      </c>
      <c r="E55" s="1">
        <v>0</v>
      </c>
      <c r="F55" s="1">
        <v>0</v>
      </c>
      <c r="G55" s="2">
        <f t="shared" si="0"/>
        <v>1.5660000000000001</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v>
      </c>
      <c r="D56" s="1">
        <f>'PR-RAS'!E60</f>
        <v>0</v>
      </c>
      <c r="E56" s="1">
        <v>0</v>
      </c>
      <c r="F56" s="1">
        <v>0</v>
      </c>
      <c r="G56" s="2">
        <f t="shared" si="0"/>
        <v>1.595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59.59</v>
      </c>
      <c r="D58" s="1">
        <f>'PR-RAS'!E62</f>
        <v>0</v>
      </c>
      <c r="E58" s="1">
        <v>0</v>
      </c>
      <c r="F58" s="1">
        <v>0</v>
      </c>
      <c r="G58" s="2">
        <f t="shared" si="0"/>
        <v>3.3966300000000005</v>
      </c>
      <c r="H58" s="2">
        <f t="shared" si="1"/>
        <v>0.40999999999999659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59.59</v>
      </c>
      <c r="D59" s="1">
        <f>'PR-RAS'!E63</f>
        <v>0</v>
      </c>
      <c r="E59" s="1">
        <v>0</v>
      </c>
      <c r="F59" s="1">
        <v>0</v>
      </c>
      <c r="G59" s="2">
        <f t="shared" si="0"/>
        <v>3.4562200000000005</v>
      </c>
      <c r="H59" s="2">
        <f t="shared" si="1"/>
        <v>0.40999999999999659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694132.75999999989</v>
      </c>
      <c r="D64" s="1">
        <f>'PR-RAS'!E68</f>
        <v>951214.66</v>
      </c>
      <c r="E64" s="1">
        <v>0</v>
      </c>
      <c r="F64" s="1">
        <v>0</v>
      </c>
      <c r="G64" s="2">
        <f t="shared" si="0"/>
        <v>163583.41104000001</v>
      </c>
      <c r="H64" s="2">
        <f t="shared" si="1"/>
        <v>0.58000000007450581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680617.32</v>
      </c>
      <c r="D65" s="1">
        <f>'PR-RAS'!E69</f>
        <v>937921.67</v>
      </c>
      <c r="E65" s="1">
        <v>0</v>
      </c>
      <c r="F65" s="1">
        <v>0</v>
      </c>
      <c r="G65" s="2">
        <f t="shared" si="0"/>
        <v>163613.48224000001</v>
      </c>
      <c r="H65" s="2">
        <f t="shared" si="1"/>
        <v>0.64999999990686774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13515.44</v>
      </c>
      <c r="D66" s="1">
        <f>'PR-RAS'!E70</f>
        <v>13292.99</v>
      </c>
      <c r="E66" s="1">
        <v>0</v>
      </c>
      <c r="F66" s="1">
        <v>0</v>
      </c>
      <c r="G66" s="2">
        <f t="shared" si="0"/>
        <v>2606.5922999999998</v>
      </c>
      <c r="H66" s="2">
        <f t="shared" si="1"/>
        <v>0.4500000000007276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5741.55</v>
      </c>
      <c r="D70" s="1">
        <f>'PR-RAS'!E74</f>
        <v>10868.91</v>
      </c>
      <c r="E70" s="1">
        <v>0</v>
      </c>
      <c r="F70" s="1">
        <v>0</v>
      </c>
      <c r="G70" s="2">
        <f t="shared" si="0"/>
        <v>1896.07653</v>
      </c>
      <c r="H70" s="2">
        <f t="shared" si="1"/>
        <v>0.53999999999996362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5741.55</v>
      </c>
      <c r="D71" s="1">
        <f>'PR-RAS'!E75</f>
        <v>10868.91</v>
      </c>
      <c r="E71" s="1">
        <v>0</v>
      </c>
      <c r="F71" s="1">
        <v>0</v>
      </c>
      <c r="G71" s="2">
        <f t="shared" si="0"/>
        <v>1923.5559000000001</v>
      </c>
      <c r="H71" s="2">
        <f t="shared" si="1"/>
        <v>0.53999999999996362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1.1200000000000001</v>
      </c>
      <c r="D78" s="1">
        <f>'PR-RAS'!E82</f>
        <v>4.2699999999999996</v>
      </c>
      <c r="E78" s="1">
        <v>0</v>
      </c>
      <c r="F78" s="1">
        <v>0</v>
      </c>
      <c r="G78" s="2">
        <f t="shared" si="0"/>
        <v>0.74382000000000004</v>
      </c>
      <c r="H78" s="2">
        <f t="shared" si="1"/>
        <v>0.38999999999999968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1.1200000000000001</v>
      </c>
      <c r="D79" s="1">
        <f>'PR-RAS'!E83</f>
        <v>4.2699999999999996</v>
      </c>
      <c r="E79" s="1">
        <v>0</v>
      </c>
      <c r="F79" s="1">
        <v>0</v>
      </c>
      <c r="G79" s="2">
        <f t="shared" si="0"/>
        <v>0.75348000000000004</v>
      </c>
      <c r="H79" s="2">
        <f t="shared" si="1"/>
        <v>0.38999999999999968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1.1200000000000001</v>
      </c>
      <c r="D81" s="1">
        <f>'PR-RAS'!E85</f>
        <v>4.2699999999999996</v>
      </c>
      <c r="E81" s="1">
        <v>0</v>
      </c>
      <c r="F81" s="1">
        <v>0</v>
      </c>
      <c r="G81" s="2">
        <f t="shared" si="0"/>
        <v>0.77280000000000004</v>
      </c>
      <c r="H81" s="2">
        <f t="shared" si="1"/>
        <v>0.38999999999999968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18467.62</v>
      </c>
      <c r="D102" s="1">
        <f>'PR-RAS'!E106</f>
        <v>35752.370000000003</v>
      </c>
      <c r="E102" s="1">
        <v>0</v>
      </c>
      <c r="F102" s="1">
        <v>0</v>
      </c>
      <c r="G102" s="2">
        <f t="shared" si="0"/>
        <v>9087.2083600000005</v>
      </c>
      <c r="H102" s="2">
        <f t="shared" si="1"/>
        <v>0.75000000000363798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18467.62</v>
      </c>
      <c r="D108" s="1">
        <f>'PR-RAS'!E112</f>
        <v>35752.370000000003</v>
      </c>
      <c r="E108" s="1">
        <v>0</v>
      </c>
      <c r="F108" s="1">
        <v>0</v>
      </c>
      <c r="G108" s="2">
        <f t="shared" si="0"/>
        <v>9627.0425199999991</v>
      </c>
      <c r="H108" s="2">
        <f t="shared" si="1"/>
        <v>0.75000000000363798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18467.62</v>
      </c>
      <c r="D113" s="1">
        <f>'PR-RAS'!E117</f>
        <v>35752.370000000003</v>
      </c>
      <c r="E113" s="1">
        <v>0</v>
      </c>
      <c r="F113" s="1">
        <v>0</v>
      </c>
      <c r="G113" s="2">
        <f t="shared" si="0"/>
        <v>10076.90432</v>
      </c>
      <c r="H113" s="2">
        <f t="shared" si="1"/>
        <v>0.75000000000363798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7806.26</v>
      </c>
      <c r="D120" s="1">
        <f>'PR-RAS'!E124</f>
        <v>6444.08</v>
      </c>
      <c r="E120" s="1">
        <v>0</v>
      </c>
      <c r="F120" s="1">
        <v>0</v>
      </c>
      <c r="G120" s="2">
        <f t="shared" si="0"/>
        <v>2462.6359799999996</v>
      </c>
      <c r="H120" s="2">
        <f t="shared" si="1"/>
        <v>0.34000000000014552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778.2</v>
      </c>
      <c r="D121" s="1">
        <f>'PR-RAS'!E125</f>
        <v>1567</v>
      </c>
      <c r="E121" s="1">
        <v>0</v>
      </c>
      <c r="F121" s="1">
        <v>0</v>
      </c>
      <c r="G121" s="2">
        <f t="shared" si="0"/>
        <v>469.46399999999994</v>
      </c>
      <c r="H121" s="2">
        <f t="shared" si="1"/>
        <v>0.20000000000004547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778.2</v>
      </c>
      <c r="D122" s="1">
        <f>'PR-RAS'!E126</f>
        <v>1567</v>
      </c>
      <c r="E122" s="1">
        <v>0</v>
      </c>
      <c r="F122" s="1">
        <v>0</v>
      </c>
      <c r="G122" s="2">
        <f t="shared" si="0"/>
        <v>473.37619999999998</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7028.06</v>
      </c>
      <c r="D124" s="1">
        <f>'PR-RAS'!E128</f>
        <v>4877.08</v>
      </c>
      <c r="E124" s="1">
        <v>0</v>
      </c>
      <c r="F124" s="1">
        <v>0</v>
      </c>
      <c r="G124" s="2">
        <f t="shared" si="0"/>
        <v>2064.21306</v>
      </c>
      <c r="H124" s="2">
        <f t="shared" si="1"/>
        <v>0.14000000000032742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6338.06</v>
      </c>
      <c r="D125" s="1">
        <f>'PR-RAS'!E129</f>
        <v>3487.08</v>
      </c>
      <c r="E125" s="1">
        <v>0</v>
      </c>
      <c r="F125" s="1">
        <v>0</v>
      </c>
      <c r="G125" s="2">
        <f t="shared" si="0"/>
        <v>1650.7152800000001</v>
      </c>
      <c r="H125" s="2">
        <f t="shared" si="1"/>
        <v>0.14000000000032742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690</v>
      </c>
      <c r="D126" s="1">
        <f>'PR-RAS'!E130</f>
        <v>1390</v>
      </c>
      <c r="E126" s="1">
        <v>0</v>
      </c>
      <c r="F126" s="1">
        <v>0</v>
      </c>
      <c r="G126" s="2">
        <f t="shared" si="0"/>
        <v>433.75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44219.99</v>
      </c>
      <c r="D129" s="1">
        <f>'PR-RAS'!E133</f>
        <v>47424.36</v>
      </c>
      <c r="E129" s="1">
        <v>0</v>
      </c>
      <c r="F129" s="1">
        <v>0</v>
      </c>
      <c r="G129" s="2">
        <f t="shared" si="0"/>
        <v>17800.794879999998</v>
      </c>
      <c r="H129" s="2">
        <f t="shared" si="1"/>
        <v>0.37000000000261934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44219.99</v>
      </c>
      <c r="D130" s="1">
        <f>'PR-RAS'!E134</f>
        <v>47424.36</v>
      </c>
      <c r="E130" s="1">
        <v>0</v>
      </c>
      <c r="F130" s="1">
        <v>0</v>
      </c>
      <c r="G130" s="2">
        <f t="shared" si="0"/>
        <v>17939.863590000001</v>
      </c>
      <c r="H130" s="2">
        <f t="shared" si="1"/>
        <v>0.37000000000261934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44219.99</v>
      </c>
      <c r="D131" s="1">
        <f>'PR-RAS'!E135</f>
        <v>47424.36</v>
      </c>
      <c r="E131" s="1">
        <v>0</v>
      </c>
      <c r="F131" s="1">
        <v>0</v>
      </c>
      <c r="G131" s="2">
        <f t="shared" si="0"/>
        <v>18078.9323</v>
      </c>
      <c r="H131" s="2">
        <f t="shared" si="1"/>
        <v>0.37000000000261934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232.26</v>
      </c>
      <c r="D135" s="1">
        <f>'PR-RAS'!E139</f>
        <v>47.2</v>
      </c>
      <c r="E135" s="1">
        <v>0</v>
      </c>
      <c r="F135" s="1">
        <v>0</v>
      </c>
      <c r="G135" s="2">
        <f t="shared" si="0"/>
        <v>43.772439999999996</v>
      </c>
      <c r="H135" s="2">
        <f t="shared" si="1"/>
        <v>0.45999999999999375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232.26</v>
      </c>
      <c r="D146" s="1">
        <f>'PR-RAS'!E150</f>
        <v>47.2</v>
      </c>
      <c r="E146" s="1">
        <v>0</v>
      </c>
      <c r="F146" s="1">
        <v>0</v>
      </c>
      <c r="G146" s="2">
        <f t="shared" si="0"/>
        <v>47.36569999999999</v>
      </c>
      <c r="H146" s="2">
        <f t="shared" si="1"/>
        <v>0.45999999999999375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758597.1</v>
      </c>
      <c r="D147" s="1">
        <f>'PR-RAS'!E151</f>
        <v>1047710.4099999999</v>
      </c>
      <c r="E147" s="1">
        <v>0</v>
      </c>
      <c r="F147" s="1">
        <v>0</v>
      </c>
      <c r="G147" s="2">
        <f t="shared" si="0"/>
        <v>416686.61631999997</v>
      </c>
      <c r="H147" s="2">
        <f t="shared" si="1"/>
        <v>0.5099999998928979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636303.07000000007</v>
      </c>
      <c r="D148" s="1">
        <f>'PR-RAS'!E152</f>
        <v>897923.14</v>
      </c>
      <c r="E148" s="1">
        <v>0</v>
      </c>
      <c r="F148" s="1">
        <v>0</v>
      </c>
      <c r="G148" s="2">
        <f t="shared" si="0"/>
        <v>357525.95445000002</v>
      </c>
      <c r="H148" s="2">
        <f t="shared" si="1"/>
        <v>0.21000000007916242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532076.18000000005</v>
      </c>
      <c r="D149" s="1">
        <f>'PR-RAS'!E153</f>
        <v>742885.54</v>
      </c>
      <c r="E149" s="1">
        <v>0</v>
      </c>
      <c r="F149" s="1">
        <v>0</v>
      </c>
      <c r="G149" s="2">
        <f t="shared" si="0"/>
        <v>298641.39448000002</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525954.59</v>
      </c>
      <c r="D150" s="1">
        <f>'PR-RAS'!E154</f>
        <v>731864.4</v>
      </c>
      <c r="E150" s="1">
        <v>0</v>
      </c>
      <c r="F150" s="1">
        <v>0</v>
      </c>
      <c r="G150" s="2">
        <f t="shared" si="0"/>
        <v>296462.82511000003</v>
      </c>
      <c r="H150" s="2">
        <f t="shared" si="1"/>
        <v>0.81000000005587935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5039.17</v>
      </c>
      <c r="D152" s="1">
        <f>'PR-RAS'!E156</f>
        <v>9801.11</v>
      </c>
      <c r="E152" s="1">
        <v>0</v>
      </c>
      <c r="F152" s="1">
        <v>0</v>
      </c>
      <c r="G152" s="2">
        <f t="shared" si="0"/>
        <v>3720.84989</v>
      </c>
      <c r="H152" s="2">
        <f t="shared" si="1"/>
        <v>0.28000000000065484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1082.42</v>
      </c>
      <c r="D153" s="1">
        <f>'PR-RAS'!E157</f>
        <v>1220.03</v>
      </c>
      <c r="E153" s="1">
        <v>0</v>
      </c>
      <c r="F153" s="1">
        <v>0</v>
      </c>
      <c r="G153" s="2">
        <f t="shared" si="0"/>
        <v>535.41696000000002</v>
      </c>
      <c r="H153" s="2">
        <f t="shared" si="1"/>
        <v>0.45000000000004547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22411.73</v>
      </c>
      <c r="D154" s="1">
        <f>'PR-RAS'!E158</f>
        <v>34627.629999999997</v>
      </c>
      <c r="E154" s="1">
        <v>0</v>
      </c>
      <c r="F154" s="1">
        <v>0</v>
      </c>
      <c r="G154" s="2">
        <f t="shared" si="0"/>
        <v>14025.049469999998</v>
      </c>
      <c r="H154" s="2">
        <f t="shared" si="1"/>
        <v>0.6400000000030559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81815.16</v>
      </c>
      <c r="D155" s="1">
        <f>'PR-RAS'!E159</f>
        <v>120409.97</v>
      </c>
      <c r="E155" s="1">
        <v>0</v>
      </c>
      <c r="F155" s="1">
        <v>0</v>
      </c>
      <c r="G155" s="2">
        <f t="shared" si="0"/>
        <v>49685.805399999997</v>
      </c>
      <c r="H155" s="2">
        <f t="shared" si="1"/>
        <v>0.19000000000232831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81815.16</v>
      </c>
      <c r="D157" s="1">
        <f>'PR-RAS'!E161</f>
        <v>120409.97</v>
      </c>
      <c r="E157" s="1">
        <v>0</v>
      </c>
      <c r="F157" s="1">
        <v>0</v>
      </c>
      <c r="G157" s="2">
        <f t="shared" si="0"/>
        <v>50331.075599999996</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117518.14</v>
      </c>
      <c r="D159" s="1">
        <f>'PR-RAS'!E163</f>
        <v>142527.38</v>
      </c>
      <c r="E159" s="1">
        <v>0</v>
      </c>
      <c r="F159" s="1">
        <v>0</v>
      </c>
      <c r="G159" s="2">
        <f t="shared" si="0"/>
        <v>63606.518200000006</v>
      </c>
      <c r="H159" s="2">
        <f t="shared" si="1"/>
        <v>0.52000000000407454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22608.269999999997</v>
      </c>
      <c r="D160" s="1">
        <f>'PR-RAS'!E164</f>
        <v>25894.23</v>
      </c>
      <c r="E160" s="1">
        <v>0</v>
      </c>
      <c r="F160" s="1">
        <v>0</v>
      </c>
      <c r="G160" s="2">
        <f t="shared" si="0"/>
        <v>11829.08007</v>
      </c>
      <c r="H160" s="2">
        <f t="shared" si="1"/>
        <v>0.49999999999636202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6016.17</v>
      </c>
      <c r="D161" s="1">
        <f>'PR-RAS'!E165</f>
        <v>7360.6</v>
      </c>
      <c r="E161" s="1">
        <v>0</v>
      </c>
      <c r="F161" s="1">
        <v>0</v>
      </c>
      <c r="G161" s="2">
        <f t="shared" si="0"/>
        <v>3317.9792000000007</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15586.07</v>
      </c>
      <c r="D162" s="1">
        <f>'PR-RAS'!E166</f>
        <v>16741.82</v>
      </c>
      <c r="E162" s="1">
        <v>0</v>
      </c>
      <c r="F162" s="1">
        <v>0</v>
      </c>
      <c r="G162" s="2">
        <f t="shared" si="0"/>
        <v>7900.2233100000003</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1006.03</v>
      </c>
      <c r="D163" s="1">
        <f>'PR-RAS'!E167</f>
        <v>1791.81</v>
      </c>
      <c r="E163" s="1">
        <v>0</v>
      </c>
      <c r="F163" s="1">
        <v>0</v>
      </c>
      <c r="G163" s="2">
        <f t="shared" si="0"/>
        <v>743.52329999999995</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67125.680000000008</v>
      </c>
      <c r="D165" s="1">
        <f>'PR-RAS'!E169</f>
        <v>81417.87000000001</v>
      </c>
      <c r="E165" s="1">
        <v>0</v>
      </c>
      <c r="F165" s="1">
        <v>0</v>
      </c>
      <c r="G165" s="2">
        <f t="shared" si="0"/>
        <v>37713.672880000006</v>
      </c>
      <c r="H165" s="2">
        <f t="shared" si="1"/>
        <v>0.4499999999825377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12694.69</v>
      </c>
      <c r="D166" s="1">
        <f>'PR-RAS'!E170</f>
        <v>15018.23</v>
      </c>
      <c r="E166" s="1">
        <v>0</v>
      </c>
      <c r="F166" s="1">
        <v>0</v>
      </c>
      <c r="G166" s="2">
        <f t="shared" si="0"/>
        <v>7050.6397500000003</v>
      </c>
      <c r="H166" s="2">
        <f t="shared" si="1"/>
        <v>0.53999999999905413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39115.620000000003</v>
      </c>
      <c r="D167" s="1">
        <f>'PR-RAS'!E171</f>
        <v>44994.400000000001</v>
      </c>
      <c r="E167" s="1">
        <v>0</v>
      </c>
      <c r="F167" s="1">
        <v>0</v>
      </c>
      <c r="G167" s="2">
        <f t="shared" si="0"/>
        <v>21431.333720000002</v>
      </c>
      <c r="H167" s="2">
        <f t="shared" si="1"/>
        <v>0.77999999999883585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11959.35</v>
      </c>
      <c r="D168" s="1">
        <f>'PR-RAS'!E172</f>
        <v>16107.66</v>
      </c>
      <c r="E168" s="1">
        <v>0</v>
      </c>
      <c r="F168" s="1">
        <v>0</v>
      </c>
      <c r="G168" s="2">
        <f t="shared" si="0"/>
        <v>7377.1698900000001</v>
      </c>
      <c r="H168" s="2">
        <f t="shared" si="1"/>
        <v>0.69000000000050932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1832.73</v>
      </c>
      <c r="D169" s="1">
        <f>'PR-RAS'!E173</f>
        <v>4267.7700000000004</v>
      </c>
      <c r="E169" s="1">
        <v>0</v>
      </c>
      <c r="F169" s="1">
        <v>0</v>
      </c>
      <c r="G169" s="2">
        <f t="shared" si="0"/>
        <v>1741.8693600000001</v>
      </c>
      <c r="H169" s="2">
        <f t="shared" si="1"/>
        <v>0.49999999999954525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1408.82</v>
      </c>
      <c r="D170" s="1">
        <f>'PR-RAS'!E174</f>
        <v>966.83</v>
      </c>
      <c r="E170" s="1">
        <v>0</v>
      </c>
      <c r="F170" s="1">
        <v>0</v>
      </c>
      <c r="G170" s="2">
        <f t="shared" si="0"/>
        <v>564.87912000000006</v>
      </c>
      <c r="H170" s="2">
        <f t="shared" si="1"/>
        <v>0.35000000000002274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114.47</v>
      </c>
      <c r="D172" s="1">
        <f>'PR-RAS'!E176</f>
        <v>62.98</v>
      </c>
      <c r="E172" s="1">
        <v>0</v>
      </c>
      <c r="F172" s="1">
        <v>0</v>
      </c>
      <c r="G172" s="2">
        <f t="shared" si="0"/>
        <v>41.113530000000004</v>
      </c>
      <c r="H172" s="2">
        <f t="shared" si="1"/>
        <v>0.49000000000000199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23521.239999999998</v>
      </c>
      <c r="D173" s="1">
        <f>'PR-RAS'!E177</f>
        <v>30990.66</v>
      </c>
      <c r="E173" s="1">
        <v>0</v>
      </c>
      <c r="F173" s="1">
        <v>0</v>
      </c>
      <c r="G173" s="2">
        <f t="shared" si="0"/>
        <v>14706.440319999998</v>
      </c>
      <c r="H173" s="2">
        <f t="shared" si="1"/>
        <v>0.57999999999810825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1131.48</v>
      </c>
      <c r="D174" s="1">
        <f>'PR-RAS'!E178</f>
        <v>1676.73</v>
      </c>
      <c r="E174" s="1">
        <v>0</v>
      </c>
      <c r="F174" s="1">
        <v>0</v>
      </c>
      <c r="G174" s="2">
        <f t="shared" si="0"/>
        <v>775.89462000000003</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2365.67</v>
      </c>
      <c r="D175" s="1">
        <f>'PR-RAS'!E179</f>
        <v>2373.6</v>
      </c>
      <c r="E175" s="1">
        <v>0</v>
      </c>
      <c r="F175" s="1">
        <v>0</v>
      </c>
      <c r="G175" s="2">
        <f t="shared" si="0"/>
        <v>1237.6393799999998</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722.5</v>
      </c>
      <c r="E176" s="1">
        <v>0</v>
      </c>
      <c r="F176" s="1">
        <v>0</v>
      </c>
      <c r="G176" s="2">
        <f t="shared" si="0"/>
        <v>252.87499999999997</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2247.64</v>
      </c>
      <c r="D177" s="1">
        <f>'PR-RAS'!E181</f>
        <v>4010.57</v>
      </c>
      <c r="E177" s="1">
        <v>0</v>
      </c>
      <c r="F177" s="1">
        <v>0</v>
      </c>
      <c r="G177" s="2">
        <f t="shared" si="0"/>
        <v>1807.30528</v>
      </c>
      <c r="H177" s="2">
        <f t="shared" si="1"/>
        <v>0.78999999999996362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1622.96</v>
      </c>
      <c r="D178" s="1">
        <f>'PR-RAS'!E182</f>
        <v>1625.32</v>
      </c>
      <c r="E178" s="1">
        <v>0</v>
      </c>
      <c r="F178" s="1">
        <v>0</v>
      </c>
      <c r="G178" s="2">
        <f t="shared" si="0"/>
        <v>862.62720000000002</v>
      </c>
      <c r="H178" s="2">
        <f t="shared" si="1"/>
        <v>0.35999999999989996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2054.92</v>
      </c>
      <c r="D179" s="1">
        <f>'PR-RAS'!E183</f>
        <v>587.98</v>
      </c>
      <c r="E179" s="1">
        <v>0</v>
      </c>
      <c r="F179" s="1">
        <v>0</v>
      </c>
      <c r="G179" s="2">
        <f t="shared" si="0"/>
        <v>575.09663999999998</v>
      </c>
      <c r="H179" s="2">
        <f t="shared" si="1"/>
        <v>9.9999999999909051E-2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541.26</v>
      </c>
      <c r="D180" s="1">
        <f>'PR-RAS'!E184</f>
        <v>1044.69</v>
      </c>
      <c r="E180" s="1">
        <v>0</v>
      </c>
      <c r="F180" s="1">
        <v>0</v>
      </c>
      <c r="G180" s="2">
        <f t="shared" si="0"/>
        <v>470.88456000000002</v>
      </c>
      <c r="H180" s="2">
        <f t="shared" si="1"/>
        <v>0.56999999999993634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2007.8</v>
      </c>
      <c r="D181" s="1">
        <f>'PR-RAS'!E185</f>
        <v>2025.37</v>
      </c>
      <c r="E181" s="1">
        <v>0</v>
      </c>
      <c r="F181" s="1">
        <v>0</v>
      </c>
      <c r="G181" s="2">
        <f t="shared" si="0"/>
        <v>1090.5372</v>
      </c>
      <c r="H181" s="2">
        <f t="shared" si="1"/>
        <v>0.56999999999993634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11549.51</v>
      </c>
      <c r="D182" s="1">
        <f>'PR-RAS'!E186</f>
        <v>16923.900000000001</v>
      </c>
      <c r="E182" s="1">
        <v>0</v>
      </c>
      <c r="F182" s="1">
        <v>0</v>
      </c>
      <c r="G182" s="2">
        <f t="shared" si="0"/>
        <v>8216.9131100000013</v>
      </c>
      <c r="H182" s="2">
        <f t="shared" si="1"/>
        <v>0.58999999999832653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v>
      </c>
      <c r="D183" s="1">
        <f>'PR-RAS'!E187</f>
        <v>0</v>
      </c>
      <c r="E183" s="1">
        <v>0</v>
      </c>
      <c r="F183" s="1">
        <v>0</v>
      </c>
      <c r="G183" s="2">
        <f t="shared" si="0"/>
        <v>18.2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4162.9500000000007</v>
      </c>
      <c r="D184" s="1">
        <f>'PR-RAS'!E188</f>
        <v>4224.62</v>
      </c>
      <c r="E184" s="1">
        <v>0</v>
      </c>
      <c r="F184" s="1">
        <v>0</v>
      </c>
      <c r="G184" s="2">
        <f t="shared" si="0"/>
        <v>2308.0307699999998</v>
      </c>
      <c r="H184" s="2">
        <f t="shared" si="1"/>
        <v>0.42999999999938154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937.2</v>
      </c>
      <c r="D187" s="1">
        <f>'PR-RAS'!E191</f>
        <v>91.16</v>
      </c>
      <c r="E187" s="1">
        <v>0</v>
      </c>
      <c r="F187" s="1">
        <v>0</v>
      </c>
      <c r="G187" s="2">
        <f t="shared" si="0"/>
        <v>208.23071999999999</v>
      </c>
      <c r="H187" s="2">
        <f t="shared" si="1"/>
        <v>0.36000000000004206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1696.93</v>
      </c>
      <c r="D189" s="1">
        <f>'PR-RAS'!E193</f>
        <v>1814.52</v>
      </c>
      <c r="E189" s="1">
        <v>0</v>
      </c>
      <c r="F189" s="1">
        <v>0</v>
      </c>
      <c r="G189" s="2">
        <f t="shared" si="0"/>
        <v>1001.28236</v>
      </c>
      <c r="H189" s="2">
        <f t="shared" si="1"/>
        <v>0.54999999999995453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1365.73</v>
      </c>
      <c r="D191" s="1">
        <f>'PR-RAS'!E195</f>
        <v>2155.85</v>
      </c>
      <c r="E191" s="1">
        <v>0</v>
      </c>
      <c r="F191" s="1">
        <v>0</v>
      </c>
      <c r="G191" s="2">
        <f t="shared" si="0"/>
        <v>1078.7117000000001</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590.33000000000004</v>
      </c>
      <c r="D192" s="1">
        <f>'PR-RAS'!E196</f>
        <v>797.97</v>
      </c>
      <c r="E192" s="1">
        <v>0</v>
      </c>
      <c r="F192" s="1">
        <v>0</v>
      </c>
      <c r="G192" s="2">
        <f t="shared" si="0"/>
        <v>417.57756999999998</v>
      </c>
      <c r="H192" s="2">
        <f t="shared" si="1"/>
        <v>0.36000000000001364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590.33000000000004</v>
      </c>
      <c r="D206" s="1">
        <f>'PR-RAS'!E210</f>
        <v>797.97</v>
      </c>
      <c r="E206" s="1">
        <v>0</v>
      </c>
      <c r="F206" s="1">
        <v>0</v>
      </c>
      <c r="G206" s="2">
        <f t="shared" si="0"/>
        <v>448.18534999999997</v>
      </c>
      <c r="H206" s="2">
        <f t="shared" si="1"/>
        <v>0.36000000000001364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590.33000000000004</v>
      </c>
      <c r="D207" s="1">
        <f>'PR-RAS'!E211</f>
        <v>797.97</v>
      </c>
      <c r="E207" s="1">
        <v>0</v>
      </c>
      <c r="F207" s="1">
        <v>0</v>
      </c>
      <c r="G207" s="2">
        <f t="shared" si="0"/>
        <v>450.37161999999995</v>
      </c>
      <c r="H207" s="2">
        <f t="shared" si="1"/>
        <v>0.36000000000001364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3742.87</v>
      </c>
      <c r="D248" s="1">
        <f>'PR-RAS'!E252</f>
        <v>6022.85</v>
      </c>
      <c r="E248" s="1">
        <v>0</v>
      </c>
      <c r="F248" s="1">
        <v>0</v>
      </c>
      <c r="G248" s="2">
        <f t="shared" si="0"/>
        <v>3899.7767899999999</v>
      </c>
      <c r="H248" s="2">
        <f t="shared" si="1"/>
        <v>0.27999999999974534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3742.87</v>
      </c>
      <c r="D255" s="1">
        <f>'PR-RAS'!E259</f>
        <v>6022.85</v>
      </c>
      <c r="E255" s="1">
        <v>0</v>
      </c>
      <c r="F255" s="1">
        <v>0</v>
      </c>
      <c r="G255" s="2">
        <f t="shared" si="0"/>
        <v>4010.2967800000001</v>
      </c>
      <c r="H255" s="2">
        <f t="shared" si="1"/>
        <v>0.27999999999974534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3742.87</v>
      </c>
      <c r="D257" s="1">
        <f>'PR-RAS'!E261</f>
        <v>6022.85</v>
      </c>
      <c r="E257" s="1">
        <v>0</v>
      </c>
      <c r="F257" s="1">
        <v>0</v>
      </c>
      <c r="G257" s="2">
        <f t="shared" si="0"/>
        <v>4041.87392</v>
      </c>
      <c r="H257" s="2">
        <f t="shared" si="1"/>
        <v>0.27999999999974534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442.69</v>
      </c>
      <c r="D259" s="1">
        <f>'PR-RAS'!E263</f>
        <v>439.07</v>
      </c>
      <c r="E259" s="1">
        <v>0</v>
      </c>
      <c r="F259" s="1">
        <v>0</v>
      </c>
      <c r="G259" s="2">
        <f t="shared" si="0"/>
        <v>340.77413999999999</v>
      </c>
      <c r="H259" s="2">
        <f t="shared" si="1"/>
        <v>0.37999999999999545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442.69</v>
      </c>
      <c r="D260" s="1">
        <f>'PR-RAS'!E264</f>
        <v>439.07</v>
      </c>
      <c r="E260" s="1">
        <v>0</v>
      </c>
      <c r="F260" s="1">
        <v>0</v>
      </c>
      <c r="G260" s="2">
        <f t="shared" si="0"/>
        <v>342.09496999999999</v>
      </c>
      <c r="H260" s="2">
        <f t="shared" si="1"/>
        <v>0.37999999999999545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442.69</v>
      </c>
      <c r="D262" s="1">
        <f>'PR-RAS'!E266</f>
        <v>439.07</v>
      </c>
      <c r="E262" s="1">
        <v>0</v>
      </c>
      <c r="F262" s="1">
        <v>0</v>
      </c>
      <c r="G262" s="2">
        <f t="shared" si="0"/>
        <v>344.73662999999999</v>
      </c>
      <c r="H262" s="2">
        <f t="shared" si="1"/>
        <v>0.37999999999999545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758597.1</v>
      </c>
      <c r="D285" s="1">
        <f>'PR-RAS'!E289</f>
        <v>1047710.4099999999</v>
      </c>
      <c r="E285" s="1">
        <v>0</v>
      </c>
      <c r="F285" s="1">
        <v>0</v>
      </c>
      <c r="G285" s="2">
        <f t="shared" si="8"/>
        <v>810541.08927999996</v>
      </c>
      <c r="H285" s="2">
        <f t="shared" si="9"/>
        <v>0.5099999998928979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12093.04999999993</v>
      </c>
      <c r="D286" s="1">
        <f>'PR-RAS'!E290</f>
        <v>4045.440000000177</v>
      </c>
      <c r="E286" s="1">
        <v>0</v>
      </c>
      <c r="F286" s="1">
        <v>0</v>
      </c>
      <c r="G286" s="2">
        <f t="shared" si="8"/>
        <v>5752.4200500000807</v>
      </c>
      <c r="H286" s="2">
        <f t="shared" si="9"/>
        <v>0.4900000001071021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12213.54</v>
      </c>
      <c r="D288" s="1">
        <f>'PR-RAS'!E292</f>
        <v>11336.86</v>
      </c>
      <c r="E288" s="1">
        <v>0</v>
      </c>
      <c r="F288" s="1">
        <v>0</v>
      </c>
      <c r="G288" s="2">
        <f t="shared" si="8"/>
        <v>10012.643619999999</v>
      </c>
      <c r="H288" s="2">
        <f t="shared" si="9"/>
        <v>0.59999999999854481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1255.19</v>
      </c>
      <c r="D290" s="1">
        <f>'PR-RAS'!E294</f>
        <v>0</v>
      </c>
      <c r="E290" s="1">
        <v>0</v>
      </c>
      <c r="F290" s="1">
        <v>0</v>
      </c>
      <c r="G290" s="2">
        <f t="shared" si="8"/>
        <v>362.74991</v>
      </c>
      <c r="H290" s="2">
        <f t="shared" si="9"/>
        <v>0.19000000000005457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3.2</v>
      </c>
      <c r="E291" s="1">
        <v>0</v>
      </c>
      <c r="F291" s="1">
        <v>0</v>
      </c>
      <c r="G291" s="2">
        <f t="shared" si="8"/>
        <v>1.8559999999999999</v>
      </c>
      <c r="H291" s="2">
        <f t="shared" si="9"/>
        <v>0.20000000000000018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12969.73</v>
      </c>
      <c r="D345" s="1">
        <f>'PR-RAS'!E350</f>
        <v>13073.880000000001</v>
      </c>
      <c r="E345" s="1">
        <v>0</v>
      </c>
      <c r="F345" s="1">
        <v>0</v>
      </c>
      <c r="G345" s="2">
        <f t="shared" si="8"/>
        <v>13456.416560000001</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12969.73</v>
      </c>
      <c r="D358" s="1">
        <f>'PR-RAS'!E363</f>
        <v>13073.880000000001</v>
      </c>
      <c r="E358" s="1">
        <v>0</v>
      </c>
      <c r="F358" s="1">
        <v>0</v>
      </c>
      <c r="G358" s="2">
        <f t="shared" si="8"/>
        <v>13964.943930000001</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2500</v>
      </c>
      <c r="D359" s="1">
        <f>'PR-RAS'!E364</f>
        <v>625</v>
      </c>
      <c r="E359" s="1">
        <v>0</v>
      </c>
      <c r="F359" s="1">
        <v>0</v>
      </c>
      <c r="G359" s="2">
        <f t="shared" si="8"/>
        <v>1342.5</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2500</v>
      </c>
      <c r="D361" s="1">
        <f>'PR-RAS'!E366</f>
        <v>625</v>
      </c>
      <c r="E361" s="1">
        <v>0</v>
      </c>
      <c r="F361" s="1">
        <v>0</v>
      </c>
      <c r="G361" s="2">
        <f t="shared" si="8"/>
        <v>1350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3044.9300000000003</v>
      </c>
      <c r="D364" s="1">
        <f>'PR-RAS'!E369</f>
        <v>6303.12</v>
      </c>
      <c r="E364" s="1">
        <v>0</v>
      </c>
      <c r="F364" s="1">
        <v>0</v>
      </c>
      <c r="G364" s="2">
        <f t="shared" si="8"/>
        <v>5681.3747100000001</v>
      </c>
      <c r="H364" s="2">
        <f t="shared" si="9"/>
        <v>0.18999999999959982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301.25</v>
      </c>
      <c r="D365" s="1">
        <f>'PR-RAS'!E370</f>
        <v>6303.12</v>
      </c>
      <c r="E365" s="1">
        <v>0</v>
      </c>
      <c r="F365" s="1">
        <v>0</v>
      </c>
      <c r="G365" s="2">
        <f t="shared" si="8"/>
        <v>4698.32636</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1445.49</v>
      </c>
      <c r="D370" s="1">
        <f>'PR-RAS'!E375</f>
        <v>0</v>
      </c>
      <c r="E370" s="1">
        <v>0</v>
      </c>
      <c r="F370" s="1">
        <v>0</v>
      </c>
      <c r="G370" s="2">
        <f t="shared" si="8"/>
        <v>533.38580999999999</v>
      </c>
      <c r="H370" s="2">
        <f t="shared" si="9"/>
        <v>0.49000000000000909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1298.19</v>
      </c>
      <c r="D371" s="1">
        <f>'PR-RAS'!E376</f>
        <v>0</v>
      </c>
      <c r="E371" s="1">
        <v>0</v>
      </c>
      <c r="F371" s="1">
        <v>0</v>
      </c>
      <c r="G371" s="2">
        <f t="shared" si="8"/>
        <v>480.33030000000002</v>
      </c>
      <c r="H371" s="2">
        <f t="shared" si="9"/>
        <v>0.19000000000005457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7424.8</v>
      </c>
      <c r="D378" s="1">
        <f>'PR-RAS'!E383</f>
        <v>6145.76</v>
      </c>
      <c r="E378" s="1">
        <v>0</v>
      </c>
      <c r="F378" s="1">
        <v>0</v>
      </c>
      <c r="G378" s="2">
        <f t="shared" si="8"/>
        <v>7433.0526399999999</v>
      </c>
      <c r="H378" s="2">
        <f t="shared" si="9"/>
        <v>0.43999999999959982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7424.8</v>
      </c>
      <c r="D379" s="1">
        <f>'PR-RAS'!E384</f>
        <v>6145.76</v>
      </c>
      <c r="E379" s="1">
        <v>0</v>
      </c>
      <c r="F379" s="1">
        <v>0</v>
      </c>
      <c r="G379" s="2">
        <f t="shared" si="8"/>
        <v>7452.7689600000003</v>
      </c>
      <c r="H379" s="2">
        <f t="shared" si="9"/>
        <v>0.43999999999959982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12969.73</v>
      </c>
      <c r="D403" s="1">
        <f>'PR-RAS'!E408</f>
        <v>13073.880000000001</v>
      </c>
      <c r="E403" s="1">
        <v>0</v>
      </c>
      <c r="F403" s="1">
        <v>0</v>
      </c>
      <c r="G403" s="2">
        <f t="shared" si="8"/>
        <v>15725.230980000004</v>
      </c>
      <c r="H403" s="2">
        <f t="shared" si="9"/>
        <v>0.38999999999941792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770690.14999999991</v>
      </c>
      <c r="D407" s="1">
        <f>'PR-RAS'!E412</f>
        <v>1051755.8500000001</v>
      </c>
      <c r="E407" s="1">
        <v>0</v>
      </c>
      <c r="F407" s="1">
        <v>0</v>
      </c>
      <c r="G407" s="2">
        <f t="shared" si="8"/>
        <v>1166925.9511000002</v>
      </c>
      <c r="H407" s="2">
        <f t="shared" si="9"/>
        <v>0.29999999981373549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771566.83</v>
      </c>
      <c r="D408" s="1">
        <f>'PR-RAS'!E413</f>
        <v>1060784.2899999998</v>
      </c>
      <c r="E408" s="1">
        <v>0</v>
      </c>
      <c r="F408" s="1">
        <v>0</v>
      </c>
      <c r="G408" s="2">
        <f t="shared" si="8"/>
        <v>1177506.1118699999</v>
      </c>
      <c r="H408" s="2">
        <f t="shared" si="9"/>
        <v>0.45999999984633178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876.68000000005122</v>
      </c>
      <c r="D410" s="1">
        <f>'PR-RAS'!E415</f>
        <v>9028.4399999997113</v>
      </c>
      <c r="E410" s="1">
        <v>0</v>
      </c>
      <c r="F410" s="1">
        <v>0</v>
      </c>
      <c r="G410" s="2">
        <f t="shared" si="8"/>
        <v>7743.8260399997844</v>
      </c>
      <c r="H410" s="2">
        <f t="shared" si="9"/>
        <v>0.75999999966006726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12213.54</v>
      </c>
      <c r="D411" s="1">
        <f>'PR-RAS'!E416</f>
        <v>11336.86</v>
      </c>
      <c r="E411" s="1">
        <v>0</v>
      </c>
      <c r="F411" s="1">
        <v>0</v>
      </c>
      <c r="G411" s="2">
        <f t="shared" si="8"/>
        <v>14303.776599999999</v>
      </c>
      <c r="H411" s="2">
        <f t="shared" si="9"/>
        <v>0.59999999999854481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1255.19</v>
      </c>
      <c r="D413" s="1">
        <f>'PR-RAS'!E418</f>
        <v>0</v>
      </c>
      <c r="E413" s="1">
        <v>0</v>
      </c>
      <c r="F413" s="1">
        <v>0</v>
      </c>
      <c r="G413" s="2">
        <f t="shared" si="8"/>
        <v>517.13828000000001</v>
      </c>
      <c r="H413" s="2">
        <f t="shared" si="9"/>
        <v>0.19000000000005457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770690.14999999991</v>
      </c>
      <c r="D633" s="1">
        <f>'PR-RAS'!E639</f>
        <v>1051755.8500000001</v>
      </c>
      <c r="E633" s="1">
        <v>0</v>
      </c>
      <c r="F633" s="1">
        <v>0</v>
      </c>
      <c r="G633" s="2">
        <f t="shared" si="10"/>
        <v>1816495.5692</v>
      </c>
      <c r="H633" s="2">
        <f t="shared" si="11"/>
        <v>0.29999999981373549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771566.83</v>
      </c>
      <c r="D634" s="1">
        <f>'PR-RAS'!E640</f>
        <v>1060784.2899999998</v>
      </c>
      <c r="E634" s="1">
        <v>0</v>
      </c>
      <c r="F634" s="1">
        <v>0</v>
      </c>
      <c r="G634" s="2">
        <f t="shared" si="10"/>
        <v>1831354.7145299998</v>
      </c>
      <c r="H634" s="2">
        <f t="shared" si="11"/>
        <v>0.45999999984633178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876.68000000005122</v>
      </c>
      <c r="D636" s="1">
        <f>'PR-RAS'!E642</f>
        <v>9028.4399999997113</v>
      </c>
      <c r="E636" s="1">
        <v>0</v>
      </c>
      <c r="F636" s="1">
        <v>0</v>
      </c>
      <c r="G636" s="2">
        <f t="shared" si="10"/>
        <v>12022.810599999666</v>
      </c>
      <c r="H636" s="2">
        <f t="shared" si="11"/>
        <v>0.75999999966006726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12213.54</v>
      </c>
      <c r="D637" s="1">
        <f>'PR-RAS'!E643</f>
        <v>11336.86</v>
      </c>
      <c r="E637" s="1">
        <v>0</v>
      </c>
      <c r="F637" s="1">
        <v>0</v>
      </c>
      <c r="G637" s="2">
        <f t="shared" si="10"/>
        <v>22188.29736</v>
      </c>
      <c r="H637" s="2">
        <f t="shared" si="11"/>
        <v>0.59999999999854481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11336.85999999995</v>
      </c>
      <c r="D639" s="1">
        <f>'PR-RAS'!E645</f>
        <v>2308.4200000002893</v>
      </c>
      <c r="E639" s="1">
        <v>0</v>
      </c>
      <c r="F639" s="1">
        <v>0</v>
      </c>
      <c r="G639" s="2">
        <f t="shared" si="10"/>
        <v>10178.460600000337</v>
      </c>
      <c r="H639" s="2">
        <f t="shared" si="11"/>
        <v>0.5600000003396417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63636.97</v>
      </c>
      <c r="D641" s="1">
        <f>'PR-RAS'!E647</f>
        <v>72170.31</v>
      </c>
      <c r="E641" s="1">
        <v>0</v>
      </c>
      <c r="F641" s="1">
        <v>0</v>
      </c>
      <c r="G641" s="2">
        <f t="shared" si="10"/>
        <v>133105.65760000001</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7955.08</v>
      </c>
      <c r="D642" s="1">
        <f>'PR-RAS'!E649</f>
        <v>22192.29</v>
      </c>
      <c r="E642" s="1">
        <v>0</v>
      </c>
      <c r="F642" s="1">
        <v>0</v>
      </c>
      <c r="G642" s="2">
        <f t="shared" si="10"/>
        <v>33549.72206</v>
      </c>
      <c r="H642" s="2">
        <f t="shared" si="11"/>
        <v>0.37000000000080036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134714.65</v>
      </c>
      <c r="D643" s="1">
        <f>'PR-RAS'!E650</f>
        <v>178782.58</v>
      </c>
      <c r="E643" s="1">
        <v>0</v>
      </c>
      <c r="F643" s="1">
        <v>0</v>
      </c>
      <c r="G643" s="2">
        <f t="shared" si="10"/>
        <v>316043.63801999995</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120477.44</v>
      </c>
      <c r="D644" s="1">
        <f>'PR-RAS'!E651</f>
        <v>193772.82</v>
      </c>
      <c r="E644" s="1">
        <v>0</v>
      </c>
      <c r="F644" s="1">
        <v>0</v>
      </c>
      <c r="G644" s="2">
        <f t="shared" si="10"/>
        <v>326658.84044</v>
      </c>
      <c r="H644" s="2">
        <f t="shared" si="11"/>
        <v>0.61999999999534339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22192.289999999979</v>
      </c>
      <c r="D645" s="1">
        <f>'PR-RAS'!E652</f>
        <v>7202.0499999999884</v>
      </c>
      <c r="E645" s="1">
        <v>0</v>
      </c>
      <c r="F645" s="1">
        <v>0</v>
      </c>
      <c r="G645" s="2">
        <f t="shared" si="10"/>
        <v>23568.075159999971</v>
      </c>
      <c r="H645" s="2">
        <f t="shared" si="11"/>
        <v>0.33999999996740371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26</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v>
      </c>
      <c r="D654" s="1">
        <f>'PR-RAS'!E661</f>
        <v>0</v>
      </c>
      <c r="E654" s="1">
        <v>0</v>
      </c>
      <c r="F654" s="1">
        <v>0</v>
      </c>
      <c r="G654" s="2">
        <f t="shared" si="10"/>
        <v>18.937000000000001</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59.59</v>
      </c>
      <c r="D663" s="1">
        <f>'PR-RAS'!E670</f>
        <v>0</v>
      </c>
      <c r="E663" s="1">
        <v>0</v>
      </c>
      <c r="F663" s="1">
        <v>0</v>
      </c>
      <c r="G663" s="2">
        <f t="shared" si="10"/>
        <v>39.448580000000007</v>
      </c>
      <c r="H663" s="2">
        <f t="shared" si="11"/>
        <v>0.40999999999999659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673870.82</v>
      </c>
      <c r="D668" s="1">
        <f>'PR-RAS'!E675</f>
        <v>916136.4</v>
      </c>
      <c r="E668" s="1">
        <v>0</v>
      </c>
      <c r="F668" s="1">
        <v>0</v>
      </c>
      <c r="G668" s="2">
        <f t="shared" si="10"/>
        <v>1671597.7945400001</v>
      </c>
      <c r="H668" s="2">
        <f t="shared" si="11"/>
        <v>0.58000000007450581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6746.5</v>
      </c>
      <c r="D669" s="1">
        <f>'PR-RAS'!E676</f>
        <v>21785.27</v>
      </c>
      <c r="E669" s="1">
        <v>0</v>
      </c>
      <c r="F669" s="1">
        <v>0</v>
      </c>
      <c r="G669" s="2">
        <f t="shared" si="10"/>
        <v>33611.782720000003</v>
      </c>
      <c r="H669" s="2">
        <f t="shared" si="11"/>
        <v>0.77000000000043656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13515.44</v>
      </c>
      <c r="D670" s="1">
        <f>'PR-RAS'!E677</f>
        <v>13292.99</v>
      </c>
      <c r="E670" s="1">
        <v>0</v>
      </c>
      <c r="F670" s="1">
        <v>0</v>
      </c>
      <c r="G670" s="2">
        <f t="shared" si="10"/>
        <v>26827.849979999999</v>
      </c>
      <c r="H670" s="2">
        <f t="shared" si="11"/>
        <v>0.4500000000007276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5741.55</v>
      </c>
      <c r="D688" s="1">
        <f>'PR-RAS'!E695</f>
        <v>10868.91</v>
      </c>
      <c r="E688" s="1">
        <v>0</v>
      </c>
      <c r="F688" s="1">
        <v>0</v>
      </c>
      <c r="G688" s="2">
        <f t="shared" si="10"/>
        <v>18878.32719</v>
      </c>
      <c r="H688" s="2">
        <f t="shared" si="11"/>
        <v>0.53999999999996362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16090.44</v>
      </c>
      <c r="D703" s="1">
        <f>'PR-RAS'!E710</f>
        <v>32321.81</v>
      </c>
      <c r="E703" s="1">
        <v>0</v>
      </c>
      <c r="F703" s="1">
        <v>0</v>
      </c>
      <c r="G703" s="2">
        <f t="shared" si="10"/>
        <v>56675.310119999995</v>
      </c>
      <c r="H703" s="2">
        <f t="shared" si="11"/>
        <v>0.62999999999919964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4599.78</v>
      </c>
      <c r="E709" s="1">
        <v>0</v>
      </c>
      <c r="F709" s="1">
        <v>0</v>
      </c>
      <c r="G709" s="2">
        <f t="shared" si="10"/>
        <v>6513.2884799999993</v>
      </c>
      <c r="H709" s="2">
        <f t="shared" si="11"/>
        <v>0.22000000000025466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1545.04</v>
      </c>
      <c r="E710" s="1">
        <v>0</v>
      </c>
      <c r="F710" s="1">
        <v>0</v>
      </c>
      <c r="G710" s="2">
        <f t="shared" si="10"/>
        <v>2190.86672</v>
      </c>
      <c r="H710" s="2">
        <f t="shared" si="11"/>
        <v>3.999999999996362E-2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15586.07</v>
      </c>
      <c r="D711" s="1">
        <f>'PR-RAS'!E718</f>
        <v>16741.82</v>
      </c>
      <c r="E711" s="1">
        <v>0</v>
      </c>
      <c r="F711" s="1">
        <v>0</v>
      </c>
      <c r="G711" s="2">
        <f t="shared" si="10"/>
        <v>34839.494099999996</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1789.47</v>
      </c>
      <c r="D713" s="1">
        <f>'PR-RAS'!E720</f>
        <v>587.98</v>
      </c>
      <c r="E713" s="1">
        <v>0</v>
      </c>
      <c r="F713" s="1">
        <v>0</v>
      </c>
      <c r="G713" s="2">
        <f t="shared" si="10"/>
        <v>2111.38616</v>
      </c>
      <c r="H713" s="2">
        <f t="shared" si="11"/>
        <v>0.49000000000000909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141.84</v>
      </c>
      <c r="D715" s="1">
        <f>'PR-RAS'!E722</f>
        <v>644.69000000000005</v>
      </c>
      <c r="E715" s="1">
        <v>0</v>
      </c>
      <c r="F715" s="1">
        <v>0</v>
      </c>
      <c r="G715" s="2">
        <f t="shared" si="10"/>
        <v>1021.89108</v>
      </c>
      <c r="H715" s="2">
        <f t="shared" si="11"/>
        <v>0.46999999999994202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3742.87</v>
      </c>
      <c r="D821" s="1">
        <f>'PR-RAS'!E828</f>
        <v>6022.85</v>
      </c>
      <c r="E821" s="1">
        <v>0</v>
      </c>
      <c r="F821" s="1">
        <v>0</v>
      </c>
      <c r="G821" s="2">
        <f t="shared" si="18"/>
        <v>12946.627399999999</v>
      </c>
      <c r="H821" s="2">
        <f t="shared" si="19"/>
        <v>0.27999999999974534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399458.10000000003</v>
      </c>
      <c r="D984" s="6">
        <f>BILANCA!E6</f>
        <v>389922.29</v>
      </c>
      <c r="E984" s="6">
        <v>0</v>
      </c>
      <c r="F984" s="6">
        <v>0</v>
      </c>
      <c r="G984" s="7">
        <f t="shared" ref="G984:G1241" si="22">B984/1000*C984+B984/500*D984</f>
        <v>1179.30268</v>
      </c>
      <c r="H984" s="7">
        <f t="shared" si="19"/>
        <v>0.39000000001396984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311842.42000000004</v>
      </c>
      <c r="D985" s="1">
        <f>BILANCA!E7</f>
        <v>310546.73</v>
      </c>
      <c r="E985" s="1">
        <v>0</v>
      </c>
      <c r="F985" s="1">
        <v>0</v>
      </c>
      <c r="G985" s="2">
        <f t="shared" si="22"/>
        <v>1865.87176</v>
      </c>
      <c r="H985" s="2">
        <f t="shared" si="19"/>
        <v>0.69000000006053597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2400.92</v>
      </c>
      <c r="D986" s="1">
        <f>BILANCA!E8</f>
        <v>2400.92</v>
      </c>
      <c r="E986" s="1">
        <v>0</v>
      </c>
      <c r="F986" s="1">
        <v>0</v>
      </c>
      <c r="G986" s="2">
        <f t="shared" si="22"/>
        <v>21.608280000000001</v>
      </c>
      <c r="H986" s="2">
        <f t="shared" si="19"/>
        <v>0.15999999999985448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2400.92</v>
      </c>
      <c r="D987" s="1">
        <f>BILANCA!E9</f>
        <v>2400.92</v>
      </c>
      <c r="E987" s="1">
        <v>0</v>
      </c>
      <c r="F987" s="1">
        <v>0</v>
      </c>
      <c r="G987" s="2">
        <f t="shared" si="22"/>
        <v>28.811040000000002</v>
      </c>
      <c r="H987" s="2">
        <f t="shared" si="19"/>
        <v>0.15999999999985448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264705.03000000003</v>
      </c>
      <c r="D990" s="1">
        <f>BILANCA!E12</f>
        <v>270402.12</v>
      </c>
      <c r="E990" s="1">
        <v>0</v>
      </c>
      <c r="F990" s="1">
        <v>0</v>
      </c>
      <c r="G990" s="2">
        <f t="shared" si="22"/>
        <v>5638.5648900000006</v>
      </c>
      <c r="H990" s="2">
        <f t="shared" si="19"/>
        <v>0.15000000002328306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173249.43</v>
      </c>
      <c r="D991" s="1">
        <f>BILANCA!E13</f>
        <v>168430.16999999998</v>
      </c>
      <c r="E991" s="1">
        <v>0</v>
      </c>
      <c r="F991" s="1">
        <v>0</v>
      </c>
      <c r="G991" s="2">
        <f t="shared" si="22"/>
        <v>4080.8781599999993</v>
      </c>
      <c r="H991" s="2">
        <f t="shared" si="19"/>
        <v>0.59999999997671694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359651.61</v>
      </c>
      <c r="D993" s="1">
        <f>BILANCA!E15</f>
        <v>359651.61</v>
      </c>
      <c r="E993" s="1">
        <v>0</v>
      </c>
      <c r="F993" s="1">
        <v>0</v>
      </c>
      <c r="G993" s="2">
        <f t="shared" si="22"/>
        <v>10789.548299999999</v>
      </c>
      <c r="H993" s="2">
        <f t="shared" si="19"/>
        <v>0.78000000002793968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186402.18</v>
      </c>
      <c r="D996" s="1">
        <f>BILANCA!E18</f>
        <v>191221.44</v>
      </c>
      <c r="E996" s="1">
        <v>0</v>
      </c>
      <c r="F996" s="1">
        <v>0</v>
      </c>
      <c r="G996" s="2">
        <f t="shared" si="22"/>
        <v>7394.9857799999991</v>
      </c>
      <c r="H996" s="2">
        <f t="shared" si="19"/>
        <v>0.61999999999534339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65384.61000000003</v>
      </c>
      <c r="D997" s="1">
        <f>BILANCA!E19</f>
        <v>81054.540000000023</v>
      </c>
      <c r="E997" s="1">
        <v>0</v>
      </c>
      <c r="F997" s="1">
        <v>0</v>
      </c>
      <c r="G997" s="2">
        <f t="shared" si="22"/>
        <v>3184.9116600000011</v>
      </c>
      <c r="H997" s="2">
        <f t="shared" si="19"/>
        <v>0.84999999994761311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117867.27</v>
      </c>
      <c r="D998" s="1">
        <f>BILANCA!E20</f>
        <v>161894.96</v>
      </c>
      <c r="E998" s="1">
        <v>0</v>
      </c>
      <c r="F998" s="1">
        <v>0</v>
      </c>
      <c r="G998" s="2">
        <f t="shared" si="22"/>
        <v>6624.8578499999994</v>
      </c>
      <c r="H998" s="2">
        <f t="shared" si="19"/>
        <v>0.31000000001222361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3907.49</v>
      </c>
      <c r="D999" s="1">
        <f>BILANCA!E21</f>
        <v>2945.85</v>
      </c>
      <c r="E999" s="1">
        <v>0</v>
      </c>
      <c r="F999" s="1">
        <v>0</v>
      </c>
      <c r="G999" s="2">
        <f t="shared" si="22"/>
        <v>156.78703999999999</v>
      </c>
      <c r="H999" s="2">
        <f t="shared" si="19"/>
        <v>0.63999999999987267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9468.8799999999992</v>
      </c>
      <c r="D1000" s="1">
        <f>BILANCA!E22</f>
        <v>8824</v>
      </c>
      <c r="E1000" s="1">
        <v>0</v>
      </c>
      <c r="F1000" s="1">
        <v>0</v>
      </c>
      <c r="G1000" s="2">
        <f t="shared" si="22"/>
        <v>460.98696000000001</v>
      </c>
      <c r="H1000" s="2">
        <f t="shared" si="19"/>
        <v>0.12000000000080036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1051.7</v>
      </c>
      <c r="D1002" s="1">
        <f>BILANCA!E24</f>
        <v>1051.7</v>
      </c>
      <c r="E1002" s="1">
        <v>0</v>
      </c>
      <c r="F1002" s="1">
        <v>0</v>
      </c>
      <c r="G1002" s="2">
        <f t="shared" si="22"/>
        <v>59.946899999999999</v>
      </c>
      <c r="H1002" s="2">
        <f t="shared" si="19"/>
        <v>0.59999999999990905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15396.87</v>
      </c>
      <c r="D1003" s="1">
        <f>BILANCA!E25</f>
        <v>15396.87</v>
      </c>
      <c r="E1003" s="1">
        <v>0</v>
      </c>
      <c r="F1003" s="1">
        <v>0</v>
      </c>
      <c r="G1003" s="2">
        <f t="shared" si="22"/>
        <v>923.81220000000008</v>
      </c>
      <c r="H1003" s="2">
        <f t="shared" si="19"/>
        <v>0.25999999999839929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8212.67</v>
      </c>
      <c r="D1004" s="1">
        <f>BILANCA!E26</f>
        <v>8212.67</v>
      </c>
      <c r="E1004" s="1">
        <v>0</v>
      </c>
      <c r="F1004" s="1">
        <v>0</v>
      </c>
      <c r="G1004" s="2">
        <f t="shared" si="22"/>
        <v>517.39821000000006</v>
      </c>
      <c r="H1004" s="2">
        <f t="shared" si="19"/>
        <v>0.65999999999985448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90520.27</v>
      </c>
      <c r="D1006" s="1">
        <f>BILANCA!E28</f>
        <v>117271.51</v>
      </c>
      <c r="E1006" s="1">
        <v>0</v>
      </c>
      <c r="F1006" s="1">
        <v>0</v>
      </c>
      <c r="G1006" s="2">
        <f t="shared" si="22"/>
        <v>7476.4556699999994</v>
      </c>
      <c r="H1006" s="2">
        <f t="shared" si="19"/>
        <v>0.76000000000931323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26070.989999999998</v>
      </c>
      <c r="D1013" s="1">
        <f>BILANCA!E35</f>
        <v>20917.410000000003</v>
      </c>
      <c r="E1013" s="1">
        <v>0</v>
      </c>
      <c r="F1013" s="1">
        <v>0</v>
      </c>
      <c r="G1013" s="2">
        <f t="shared" si="22"/>
        <v>2037.1743000000001</v>
      </c>
      <c r="H1013" s="2">
        <f t="shared" si="19"/>
        <v>0.42000000000552973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82476</v>
      </c>
      <c r="D1014" s="1">
        <f>BILANCA!E36</f>
        <v>88423.8</v>
      </c>
      <c r="E1014" s="1">
        <v>0</v>
      </c>
      <c r="F1014" s="1">
        <v>0</v>
      </c>
      <c r="G1014" s="2">
        <f t="shared" si="22"/>
        <v>8039.0316000000003</v>
      </c>
      <c r="H1014" s="2">
        <f t="shared" si="19"/>
        <v>0.19999999999708962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56405.01</v>
      </c>
      <c r="D1018" s="1">
        <f>BILANCA!E40</f>
        <v>67506.39</v>
      </c>
      <c r="E1018" s="1">
        <v>0</v>
      </c>
      <c r="F1018" s="1">
        <v>0</v>
      </c>
      <c r="G1018" s="2">
        <f t="shared" si="22"/>
        <v>6699.6226500000012</v>
      </c>
      <c r="H1018" s="2">
        <f t="shared" si="19"/>
        <v>0.40000000000145519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286.02</v>
      </c>
      <c r="D1025" s="1">
        <f>BILANCA!E47</f>
        <v>286.02</v>
      </c>
      <c r="E1025" s="1">
        <v>0</v>
      </c>
      <c r="F1025" s="1">
        <v>0</v>
      </c>
      <c r="G1025" s="2">
        <f t="shared" si="22"/>
        <v>36.038520000000005</v>
      </c>
      <c r="H1025" s="2">
        <f t="shared" si="19"/>
        <v>3.999999999996362E-2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286.02</v>
      </c>
      <c r="D1028" s="1">
        <f>BILANCA!E50</f>
        <v>286.02</v>
      </c>
      <c r="E1028" s="1">
        <v>0</v>
      </c>
      <c r="F1028" s="1">
        <v>0</v>
      </c>
      <c r="G1028" s="2">
        <f t="shared" si="22"/>
        <v>38.612699999999997</v>
      </c>
      <c r="H1028" s="2">
        <f t="shared" si="19"/>
        <v>3.999999999996362E-2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21144.22</v>
      </c>
      <c r="D1032" s="1">
        <f>BILANCA!E54</f>
        <v>24693.75</v>
      </c>
      <c r="E1032" s="1">
        <v>0</v>
      </c>
      <c r="F1032" s="1">
        <v>0</v>
      </c>
      <c r="G1032" s="2">
        <f t="shared" si="22"/>
        <v>3456.0542800000003</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21144.22</v>
      </c>
      <c r="D1033" s="1">
        <f>BILANCA!E55</f>
        <v>24693.75</v>
      </c>
      <c r="E1033" s="1">
        <v>0</v>
      </c>
      <c r="F1033" s="1">
        <v>0</v>
      </c>
      <c r="G1033" s="2">
        <f t="shared" si="22"/>
        <v>3526.5860000000002</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44736.47</v>
      </c>
      <c r="D1034" s="1">
        <f>BILANCA!E56</f>
        <v>37743.69</v>
      </c>
      <c r="E1034" s="1">
        <v>0</v>
      </c>
      <c r="F1034" s="1">
        <v>0</v>
      </c>
      <c r="G1034" s="2">
        <f t="shared" si="22"/>
        <v>6131.4163499999995</v>
      </c>
      <c r="H1034" s="2">
        <f t="shared" si="19"/>
        <v>0.77999999999883585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44736.47</v>
      </c>
      <c r="D1035" s="1">
        <f>BILANCA!E57</f>
        <v>37743.69</v>
      </c>
      <c r="E1035" s="1">
        <v>0</v>
      </c>
      <c r="F1035" s="1">
        <v>0</v>
      </c>
      <c r="G1035" s="2">
        <f t="shared" si="22"/>
        <v>6251.6401999999998</v>
      </c>
      <c r="H1035" s="2">
        <f t="shared" si="19"/>
        <v>0.77999999999883585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87615.679999999993</v>
      </c>
      <c r="D1046" s="1">
        <f>BILANCA!E68</f>
        <v>79375.56</v>
      </c>
      <c r="E1046" s="1">
        <v>0</v>
      </c>
      <c r="F1046" s="1">
        <v>0</v>
      </c>
      <c r="G1046" s="2">
        <f t="shared" si="22"/>
        <v>15521.108400000001</v>
      </c>
      <c r="H1046" s="2">
        <f t="shared" si="19"/>
        <v>0.76000000000931323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22192.29</v>
      </c>
      <c r="D1047" s="1">
        <f>BILANCA!E69</f>
        <v>7202.05</v>
      </c>
      <c r="E1047" s="1">
        <v>0</v>
      </c>
      <c r="F1047" s="1">
        <v>0</v>
      </c>
      <c r="G1047" s="2">
        <f t="shared" si="22"/>
        <v>2342.16896</v>
      </c>
      <c r="H1047" s="2">
        <f t="shared" si="19"/>
        <v>0.34000000000105501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22092.5</v>
      </c>
      <c r="D1048" s="1">
        <f>BILANCA!E70</f>
        <v>7102.54</v>
      </c>
      <c r="E1048" s="1">
        <v>0</v>
      </c>
      <c r="F1048" s="1">
        <v>0</v>
      </c>
      <c r="G1048" s="2">
        <f t="shared" si="22"/>
        <v>2359.3427000000001</v>
      </c>
      <c r="H1048" s="2">
        <f t="shared" si="19"/>
        <v>0.96000000000003638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22092.5</v>
      </c>
      <c r="D1050" s="1">
        <f>BILANCA!E72</f>
        <v>7102.54</v>
      </c>
      <c r="E1050" s="1">
        <v>0</v>
      </c>
      <c r="F1050" s="1">
        <v>0</v>
      </c>
      <c r="G1050" s="2">
        <f t="shared" si="22"/>
        <v>2431.93786</v>
      </c>
      <c r="H1050" s="2">
        <f t="shared" si="19"/>
        <v>0.96000000000003638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99.79</v>
      </c>
      <c r="D1054" s="1">
        <f>BILANCA!E76</f>
        <v>99.51</v>
      </c>
      <c r="E1054" s="1">
        <v>0</v>
      </c>
      <c r="F1054" s="1">
        <v>0</v>
      </c>
      <c r="G1054" s="2">
        <f t="shared" si="22"/>
        <v>21.215509999999998</v>
      </c>
      <c r="H1054" s="2">
        <f t="shared" si="19"/>
        <v>0.69999999999998863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531.23</v>
      </c>
      <c r="D1056" s="1">
        <f>BILANCA!E78</f>
        <v>0</v>
      </c>
      <c r="E1056" s="1">
        <v>0</v>
      </c>
      <c r="F1056" s="1">
        <v>0</v>
      </c>
      <c r="G1056" s="2">
        <f t="shared" si="22"/>
        <v>38.779789999999998</v>
      </c>
      <c r="H1056" s="2">
        <f t="shared" si="19"/>
        <v>0.23000000000001819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531.23</v>
      </c>
      <c r="D1064" s="1">
        <f>BILANCA!E86</f>
        <v>0</v>
      </c>
      <c r="E1064" s="1">
        <v>0</v>
      </c>
      <c r="F1064" s="1">
        <v>0</v>
      </c>
      <c r="G1064" s="2">
        <f t="shared" si="22"/>
        <v>43.029630000000004</v>
      </c>
      <c r="H1064" s="2">
        <f t="shared" si="19"/>
        <v>0.23000000000001819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1255.19</v>
      </c>
      <c r="D1124" s="1">
        <f>BILANCA!E146</f>
        <v>3.2</v>
      </c>
      <c r="E1124" s="1">
        <v>0</v>
      </c>
      <c r="F1124" s="1">
        <v>0</v>
      </c>
      <c r="G1124" s="2">
        <f t="shared" si="22"/>
        <v>177.88418999999999</v>
      </c>
      <c r="H1124" s="2">
        <f t="shared" si="23"/>
        <v>0.39000000000005475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1255.19</v>
      </c>
      <c r="D1127" s="1">
        <f>BILANCA!E149</f>
        <v>0</v>
      </c>
      <c r="E1127" s="1">
        <v>0</v>
      </c>
      <c r="F1127" s="1">
        <v>0</v>
      </c>
      <c r="G1127" s="2">
        <f t="shared" si="22"/>
        <v>180.74735999999999</v>
      </c>
      <c r="H1127" s="2">
        <f t="shared" si="23"/>
        <v>0.19000000000005457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1255.19</v>
      </c>
      <c r="D1133" s="1">
        <f>BILANCA!E155</f>
        <v>0</v>
      </c>
      <c r="E1133" s="1">
        <v>0</v>
      </c>
      <c r="F1133" s="1">
        <v>0</v>
      </c>
      <c r="G1133" s="2">
        <f t="shared" si="22"/>
        <v>188.27850000000001</v>
      </c>
      <c r="H1133" s="2">
        <f t="shared" si="23"/>
        <v>0.19000000000005457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3.2</v>
      </c>
      <c r="E1138" s="1">
        <v>0</v>
      </c>
      <c r="F1138" s="1">
        <v>0</v>
      </c>
      <c r="G1138" s="2">
        <f t="shared" si="22"/>
        <v>0.99199999999999999</v>
      </c>
      <c r="H1138" s="2">
        <f t="shared" si="23"/>
        <v>0.20000000000000018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63636.97</v>
      </c>
      <c r="D1148" s="1">
        <f>BILANCA!E170</f>
        <v>72170.31</v>
      </c>
      <c r="E1148" s="1">
        <v>0</v>
      </c>
      <c r="F1148" s="1">
        <v>0</v>
      </c>
      <c r="G1148" s="2">
        <f t="shared" si="22"/>
        <v>34316.302349999998</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63636.97</v>
      </c>
      <c r="D1151" s="1">
        <f>BILANCA!E173</f>
        <v>72170.31</v>
      </c>
      <c r="E1151" s="1">
        <v>0</v>
      </c>
      <c r="F1151" s="1">
        <v>0</v>
      </c>
      <c r="G1151" s="2">
        <f t="shared" si="22"/>
        <v>34940.235120000005</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399458.1</v>
      </c>
      <c r="D1152" s="1">
        <f>BILANCA!E175</f>
        <v>389922.29000000004</v>
      </c>
      <c r="E1152" s="1">
        <v>0</v>
      </c>
      <c r="F1152" s="1">
        <v>0</v>
      </c>
      <c r="G1152" s="2">
        <f t="shared" si="22"/>
        <v>199302.15292000002</v>
      </c>
      <c r="H1152" s="2">
        <f t="shared" si="23"/>
        <v>0.39000000001396984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85365.25</v>
      </c>
      <c r="D1153" s="1">
        <f>BILANCA!E176</f>
        <v>88027.9</v>
      </c>
      <c r="E1153" s="1">
        <v>0</v>
      </c>
      <c r="F1153" s="1">
        <v>0</v>
      </c>
      <c r="G1153" s="2">
        <f t="shared" si="22"/>
        <v>44441.578500000003</v>
      </c>
      <c r="H1153" s="2">
        <f t="shared" si="23"/>
        <v>0.35000000000582077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78347.66</v>
      </c>
      <c r="D1154" s="1">
        <f>BILANCA!E177</f>
        <v>88027.9</v>
      </c>
      <c r="E1154" s="1">
        <v>0</v>
      </c>
      <c r="F1154" s="1">
        <v>0</v>
      </c>
      <c r="G1154" s="2">
        <f t="shared" si="22"/>
        <v>43502.99166</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65337.88</v>
      </c>
      <c r="D1155" s="1">
        <f>BILANCA!E178</f>
        <v>76522.559999999998</v>
      </c>
      <c r="E1155" s="1">
        <v>0</v>
      </c>
      <c r="F1155" s="1">
        <v>0</v>
      </c>
      <c r="G1155" s="2">
        <f t="shared" si="22"/>
        <v>37561.875999999997</v>
      </c>
      <c r="H1155" s="2">
        <f t="shared" si="23"/>
        <v>0.56000000000494765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8652.74</v>
      </c>
      <c r="D1156" s="1">
        <f>BILANCA!E179</f>
        <v>11395.87</v>
      </c>
      <c r="E1156" s="1">
        <v>0</v>
      </c>
      <c r="F1156" s="1">
        <v>0</v>
      </c>
      <c r="G1156" s="2">
        <f t="shared" si="22"/>
        <v>5439.8950399999994</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94.21</v>
      </c>
      <c r="D1157" s="1">
        <f>BILANCA!E180</f>
        <v>109.47</v>
      </c>
      <c r="E1157" s="1">
        <v>0</v>
      </c>
      <c r="F1157" s="1">
        <v>0</v>
      </c>
      <c r="G1157" s="2">
        <f t="shared" si="22"/>
        <v>54.488099999999996</v>
      </c>
      <c r="H1157" s="2">
        <f t="shared" si="23"/>
        <v>0.67999999999999261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94.21</v>
      </c>
      <c r="D1160" s="1">
        <f>BILANCA!E183</f>
        <v>109.47</v>
      </c>
      <c r="E1160" s="1">
        <v>0</v>
      </c>
      <c r="F1160" s="1">
        <v>0</v>
      </c>
      <c r="G1160" s="2">
        <f t="shared" si="22"/>
        <v>55.427549999999997</v>
      </c>
      <c r="H1160" s="2">
        <f t="shared" si="23"/>
        <v>0.67999999999999261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3731.6</v>
      </c>
      <c r="D1163" s="1">
        <f>BILANCA!E186</f>
        <v>0</v>
      </c>
      <c r="E1163" s="1">
        <v>0</v>
      </c>
      <c r="F1163" s="1">
        <v>0</v>
      </c>
      <c r="G1163" s="2">
        <f t="shared" si="22"/>
        <v>671.68799999999999</v>
      </c>
      <c r="H1163" s="2">
        <f t="shared" si="23"/>
        <v>0.40000000000009095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531.23</v>
      </c>
      <c r="D1165" s="1">
        <f>BILANCA!E188</f>
        <v>0</v>
      </c>
      <c r="E1165" s="1">
        <v>0</v>
      </c>
      <c r="F1165" s="1">
        <v>0</v>
      </c>
      <c r="G1165" s="2">
        <f t="shared" si="22"/>
        <v>96.683859999999996</v>
      </c>
      <c r="H1165" s="2">
        <f t="shared" si="23"/>
        <v>0.23000000000001819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7017.59</v>
      </c>
      <c r="D1166" s="1">
        <f>BILANCA!E189</f>
        <v>0</v>
      </c>
      <c r="E1166" s="1">
        <v>0</v>
      </c>
      <c r="F1166" s="1">
        <v>0</v>
      </c>
      <c r="G1166" s="2">
        <f t="shared" si="22"/>
        <v>1284.2189699999999</v>
      </c>
      <c r="H1166" s="2">
        <f t="shared" si="23"/>
        <v>0.40999999999985448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314092.84999999998</v>
      </c>
      <c r="D1214" s="1">
        <f>BILANCA!E237</f>
        <v>301894.39</v>
      </c>
      <c r="E1214" s="1">
        <v>0</v>
      </c>
      <c r="F1214" s="1">
        <v>0</v>
      </c>
      <c r="G1214" s="2">
        <f t="shared" si="22"/>
        <v>212030.65653000001</v>
      </c>
      <c r="H1214" s="2">
        <f t="shared" si="23"/>
        <v>0.5400000000372529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302561.18</v>
      </c>
      <c r="D1215" s="1">
        <f>BILANCA!E238</f>
        <v>299585.97000000003</v>
      </c>
      <c r="E1215" s="1">
        <v>0</v>
      </c>
      <c r="F1215" s="1">
        <v>0</v>
      </c>
      <c r="G1215" s="2">
        <f t="shared" si="22"/>
        <v>209202.08384000004</v>
      </c>
      <c r="H1215" s="2">
        <f t="shared" si="23"/>
        <v>0.2099999999627471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302561.18</v>
      </c>
      <c r="D1216" s="1">
        <f>BILANCA!E239</f>
        <v>299585.97000000003</v>
      </c>
      <c r="E1216" s="1">
        <v>0</v>
      </c>
      <c r="F1216" s="1">
        <v>0</v>
      </c>
      <c r="G1216" s="2">
        <f t="shared" si="22"/>
        <v>210103.81696000003</v>
      </c>
      <c r="H1216" s="2">
        <f t="shared" si="23"/>
        <v>0.2099999999627471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283661.38</v>
      </c>
      <c r="D1217" s="1">
        <f>BILANCA!E240</f>
        <v>277452.46000000002</v>
      </c>
      <c r="E1217" s="1">
        <v>0</v>
      </c>
      <c r="F1217" s="1">
        <v>0</v>
      </c>
      <c r="G1217" s="2">
        <f t="shared" si="22"/>
        <v>196224.51420000003</v>
      </c>
      <c r="H1217" s="2">
        <f t="shared" si="23"/>
        <v>0.84000000002561137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18899.8</v>
      </c>
      <c r="D1218" s="1">
        <f>BILANCA!E241</f>
        <v>22133.51</v>
      </c>
      <c r="E1218" s="1">
        <v>0</v>
      </c>
      <c r="F1218" s="1">
        <v>0</v>
      </c>
      <c r="G1218" s="2">
        <f t="shared" si="22"/>
        <v>14844.202699999998</v>
      </c>
      <c r="H1218" s="2">
        <f t="shared" si="23"/>
        <v>0.69000000000232831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11336.86</v>
      </c>
      <c r="D1222" s="1">
        <f>BILANCA!E245</f>
        <v>2308.42</v>
      </c>
      <c r="E1222" s="1">
        <v>0</v>
      </c>
      <c r="F1222" s="1">
        <v>0</v>
      </c>
      <c r="G1222" s="2">
        <f t="shared" si="22"/>
        <v>3812.9342999999999</v>
      </c>
      <c r="H1222" s="2">
        <f t="shared" si="23"/>
        <v>0.55999999999949068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12213.54</v>
      </c>
      <c r="D1223" s="1">
        <f>BILANCA!E246</f>
        <v>11336.86</v>
      </c>
      <c r="E1223" s="1">
        <v>0</v>
      </c>
      <c r="F1223" s="1">
        <v>0</v>
      </c>
      <c r="G1223" s="2">
        <f t="shared" si="22"/>
        <v>8372.9423999999999</v>
      </c>
      <c r="H1223" s="2">
        <f t="shared" si="23"/>
        <v>0.59999999999854481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12213.54</v>
      </c>
      <c r="D1224" s="1">
        <f>BILANCA!E247</f>
        <v>11336.86</v>
      </c>
      <c r="E1224" s="1">
        <v>0</v>
      </c>
      <c r="F1224" s="1">
        <v>0</v>
      </c>
      <c r="G1224" s="2">
        <f t="shared" si="22"/>
        <v>8407.8296600000012</v>
      </c>
      <c r="H1224" s="2">
        <f t="shared" si="23"/>
        <v>0.59999999999854481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876.68</v>
      </c>
      <c r="D1227" s="1">
        <f>BILANCA!E250</f>
        <v>9028.44</v>
      </c>
      <c r="E1227" s="1">
        <v>0</v>
      </c>
      <c r="F1227" s="1">
        <v>0</v>
      </c>
      <c r="G1227" s="2">
        <f t="shared" si="22"/>
        <v>4619.7886399999998</v>
      </c>
      <c r="H1227" s="2">
        <f t="shared" si="23"/>
        <v>0.76000000000055934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876.68</v>
      </c>
      <c r="D1229" s="1">
        <f>BILANCA!E252</f>
        <v>9028.44</v>
      </c>
      <c r="E1229" s="1">
        <v>0</v>
      </c>
      <c r="F1229" s="1">
        <v>0</v>
      </c>
      <c r="G1229" s="2">
        <f t="shared" si="22"/>
        <v>4657.6557599999996</v>
      </c>
      <c r="H1229" s="2">
        <f t="shared" si="23"/>
        <v>0.76000000000055934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194.81</v>
      </c>
      <c r="D1232" s="1">
        <f>BILANCA!E255</f>
        <v>0</v>
      </c>
      <c r="E1232" s="1">
        <v>0</v>
      </c>
      <c r="F1232" s="1">
        <v>0</v>
      </c>
      <c r="G1232" s="2">
        <f t="shared" si="22"/>
        <v>48.507690000000004</v>
      </c>
      <c r="H1232" s="2">
        <f t="shared" si="23"/>
        <v>0.18999999999999773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10121.6</v>
      </c>
      <c r="D1236" s="1">
        <f>BILANCA!E259</f>
        <v>71941.929999999993</v>
      </c>
      <c r="E1236" s="1">
        <v>0</v>
      </c>
      <c r="F1236" s="1">
        <v>0</v>
      </c>
      <c r="G1236" s="2">
        <f t="shared" si="22"/>
        <v>38963.381379999992</v>
      </c>
      <c r="H1236" s="2">
        <f t="shared" si="23"/>
        <v>0.47000000000662112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10121.6</v>
      </c>
      <c r="D1237" s="1">
        <f>BILANCA!E260</f>
        <v>71941.929999999993</v>
      </c>
      <c r="E1237" s="1">
        <v>0</v>
      </c>
      <c r="F1237" s="1">
        <v>0</v>
      </c>
      <c r="G1237" s="2">
        <f t="shared" si="22"/>
        <v>39117.386839999999</v>
      </c>
      <c r="H1237" s="2">
        <f t="shared" si="23"/>
        <v>0.47000000000662112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1255.19</v>
      </c>
      <c r="D1240" s="1">
        <f>BILANCA!E264</f>
        <v>3.2</v>
      </c>
      <c r="E1240" s="1">
        <v>0</v>
      </c>
      <c r="F1240" s="1">
        <v>0</v>
      </c>
      <c r="G1240" s="2">
        <f t="shared" si="22"/>
        <v>324.22863000000001</v>
      </c>
      <c r="H1240" s="2">
        <f t="shared" si="23"/>
        <v>0.39000000000005475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531.23</v>
      </c>
      <c r="D1244" s="1">
        <f>BILANCA!E268</f>
        <v>0</v>
      </c>
      <c r="E1244" s="1">
        <v>0</v>
      </c>
      <c r="F1244" s="1">
        <v>0</v>
      </c>
      <c r="G1244" s="2">
        <f t="shared" si="24"/>
        <v>138.65103000000002</v>
      </c>
      <c r="H1244" s="2">
        <f t="shared" si="23"/>
        <v>0.23000000000001819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76126.649999999994</v>
      </c>
      <c r="D1263" s="1">
        <f>BILANCA!E287</f>
        <v>2676.98</v>
      </c>
      <c r="E1263" s="1">
        <v>0</v>
      </c>
      <c r="F1263" s="1">
        <v>0</v>
      </c>
      <c r="G1263" s="2">
        <f t="shared" si="24"/>
        <v>22814.570800000001</v>
      </c>
      <c r="H1263" s="2">
        <f t="shared" si="23"/>
        <v>0.37000000000580258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2221.0100000000002</v>
      </c>
      <c r="D1264" s="1">
        <f>BILANCA!E288</f>
        <v>85350.92</v>
      </c>
      <c r="E1264" s="1">
        <v>0</v>
      </c>
      <c r="F1264" s="1">
        <v>0</v>
      </c>
      <c r="G1264" s="2">
        <f t="shared" si="24"/>
        <v>48591.320850000004</v>
      </c>
      <c r="H1264" s="2">
        <f t="shared" si="23"/>
        <v>9.0000000001964509E-2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7017.59</v>
      </c>
      <c r="D1265" s="1">
        <f>BILANCA!E289</f>
        <v>0</v>
      </c>
      <c r="E1265" s="1">
        <v>0</v>
      </c>
      <c r="F1265" s="1">
        <v>0</v>
      </c>
      <c r="G1265" s="2">
        <f t="shared" si="24"/>
        <v>1978.9603799999998</v>
      </c>
      <c r="H1265" s="2">
        <f t="shared" si="23"/>
        <v>0.40999999999985448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531.23</v>
      </c>
      <c r="D1278" s="1">
        <f>BILANCA!E302</f>
        <v>0</v>
      </c>
      <c r="E1278" s="1">
        <v>0</v>
      </c>
      <c r="F1278" s="1">
        <v>0</v>
      </c>
      <c r="G1278" s="2">
        <f t="shared" si="24"/>
        <v>156.71285</v>
      </c>
      <c r="H1278" s="2">
        <f t="shared" si="23"/>
        <v>0.23000000000001819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771566.83</v>
      </c>
      <c r="D1408" s="1">
        <f>'RAS-funkcijski'!E114</f>
        <v>1060784.29</v>
      </c>
      <c r="E1408" s="1">
        <v>0</v>
      </c>
      <c r="F1408" s="1">
        <v>0</v>
      </c>
      <c r="G1408" s="2">
        <f t="shared" si="24"/>
        <v>318244.89510000002</v>
      </c>
      <c r="H1408" s="2">
        <f t="shared" si="27"/>
        <v>0.46000000007916242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735630.34</v>
      </c>
      <c r="D1409" s="1">
        <f>'RAS-funkcijski'!E115</f>
        <v>1017793.63</v>
      </c>
      <c r="E1409" s="1">
        <v>0</v>
      </c>
      <c r="F1409" s="1">
        <v>0</v>
      </c>
      <c r="G1409" s="2">
        <f t="shared" si="24"/>
        <v>307605.15359999996</v>
      </c>
      <c r="H1409" s="2">
        <f t="shared" si="27"/>
        <v>0.7099999999627471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735630.34</v>
      </c>
      <c r="D1411" s="1">
        <f>'RAS-funkcijski'!E117</f>
        <v>1017793.63</v>
      </c>
      <c r="E1411" s="1">
        <v>0</v>
      </c>
      <c r="F1411" s="1">
        <v>0</v>
      </c>
      <c r="G1411" s="2">
        <f t="shared" si="24"/>
        <v>313147.58880000003</v>
      </c>
      <c r="H1411" s="2">
        <f t="shared" si="27"/>
        <v>0.7099999999627471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35936.49</v>
      </c>
      <c r="D1420" s="1">
        <f>'RAS-funkcijski'!E126</f>
        <v>42990.66</v>
      </c>
      <c r="E1420" s="1">
        <v>0</v>
      </c>
      <c r="F1420" s="1">
        <v>0</v>
      </c>
      <c r="G1420" s="2">
        <f t="shared" si="24"/>
        <v>14873.972819999999</v>
      </c>
      <c r="H1420" s="2">
        <f t="shared" si="27"/>
        <v>0.82999999999447027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771566.83</v>
      </c>
      <c r="D1435" s="13">
        <f>'RAS-funkcijski'!E141</f>
        <v>1060784.29</v>
      </c>
      <c r="E1435" s="13">
        <v>0</v>
      </c>
      <c r="F1435" s="13">
        <v>0</v>
      </c>
      <c r="G1435" s="14">
        <f t="shared" si="24"/>
        <v>396359.55117000005</v>
      </c>
      <c r="H1435" s="14">
        <f t="shared" si="27"/>
        <v>0.46000000007916242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42701.21</v>
      </c>
      <c r="D1436" s="6">
        <f>'P-VRIO'!E5</f>
        <v>0</v>
      </c>
      <c r="E1436" s="6">
        <v>0</v>
      </c>
      <c r="F1436" s="6">
        <v>0</v>
      </c>
      <c r="G1436" s="7">
        <f t="shared" si="24"/>
        <v>42.701210000000003</v>
      </c>
      <c r="H1436" s="7">
        <f t="shared" si="27"/>
        <v>0.20999999999912689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42701.21</v>
      </c>
      <c r="D1453" s="1">
        <f>'P-VRIO'!E22</f>
        <v>0</v>
      </c>
      <c r="E1453" s="1">
        <v>0</v>
      </c>
      <c r="F1453" s="1">
        <v>0</v>
      </c>
      <c r="G1453" s="2">
        <f t="shared" si="24"/>
        <v>768.62177999999994</v>
      </c>
      <c r="H1453" s="2">
        <f t="shared" si="27"/>
        <v>0.20999999999912689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42701.21</v>
      </c>
      <c r="D1454" s="1">
        <f>'P-VRIO'!E23</f>
        <v>0</v>
      </c>
      <c r="E1454" s="1">
        <v>0</v>
      </c>
      <c r="F1454" s="1">
        <v>0</v>
      </c>
      <c r="G1454" s="2">
        <f t="shared" si="24"/>
        <v>811.32299</v>
      </c>
      <c r="H1454" s="2">
        <f t="shared" si="27"/>
        <v>0.20999999999912689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42701.21</v>
      </c>
      <c r="D1456" s="1">
        <f>'P-VRIO'!E25</f>
        <v>0</v>
      </c>
      <c r="E1456" s="1">
        <v>0</v>
      </c>
      <c r="F1456" s="1">
        <v>0</v>
      </c>
      <c r="G1456" s="2">
        <f t="shared" si="24"/>
        <v>896.72541000000001</v>
      </c>
      <c r="H1456" s="2">
        <f t="shared" si="27"/>
        <v>0.20999999999912689</v>
      </c>
      <c r="I1456" s="10">
        <f t="shared" si="30"/>
        <v>188.31233609921705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85365.25</v>
      </c>
      <c r="D1480" s="6"/>
      <c r="E1480" s="6">
        <v>0</v>
      </c>
      <c r="F1480" s="6">
        <v>0</v>
      </c>
      <c r="G1480" s="7">
        <f t="shared" ref="G1480:G1580" si="34">B1480/1000*C1480</f>
        <v>85.365250000000003</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1067763.54</v>
      </c>
      <c r="D1481" s="1">
        <v>0</v>
      </c>
      <c r="E1481" s="1">
        <v>0</v>
      </c>
      <c r="F1481" s="1">
        <v>0</v>
      </c>
      <c r="G1481" s="2">
        <f t="shared" si="34"/>
        <v>2135.5270800000003</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1061740.69</v>
      </c>
      <c r="D1483" s="1">
        <v>0</v>
      </c>
      <c r="E1483" s="1">
        <v>0</v>
      </c>
      <c r="F1483" s="1">
        <v>0</v>
      </c>
      <c r="G1483" s="2">
        <f t="shared" si="34"/>
        <v>4246.9627599999994</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907904.54</v>
      </c>
      <c r="D1484" s="1">
        <v>0</v>
      </c>
      <c r="E1484" s="1">
        <v>0</v>
      </c>
      <c r="F1484" s="1">
        <v>0</v>
      </c>
      <c r="G1484" s="2">
        <f t="shared" si="34"/>
        <v>4539.5227000000004</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143730.1</v>
      </c>
      <c r="D1485" s="1">
        <v>0</v>
      </c>
      <c r="E1485" s="1">
        <v>0</v>
      </c>
      <c r="F1485" s="1">
        <v>0</v>
      </c>
      <c r="G1485" s="2">
        <f t="shared" si="34"/>
        <v>862.38060000000007</v>
      </c>
      <c r="H1485" s="2">
        <f t="shared" si="35"/>
        <v>0.10000000000582077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797.97</v>
      </c>
      <c r="D1486" s="1">
        <v>0</v>
      </c>
      <c r="E1486" s="1">
        <v>0</v>
      </c>
      <c r="F1486" s="1">
        <v>0</v>
      </c>
      <c r="G1486" s="2">
        <f t="shared" si="34"/>
        <v>5.5857900000000003</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6095.65</v>
      </c>
      <c r="D1489" s="1">
        <v>0</v>
      </c>
      <c r="E1489" s="1">
        <v>0</v>
      </c>
      <c r="F1489" s="1">
        <v>0</v>
      </c>
      <c r="G1489" s="2">
        <f t="shared" si="34"/>
        <v>60.956499999999998</v>
      </c>
      <c r="H1489" s="2">
        <f t="shared" si="35"/>
        <v>0.3500000000003638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3212.43</v>
      </c>
      <c r="D1491" s="1">
        <v>0</v>
      </c>
      <c r="E1491" s="1">
        <v>0</v>
      </c>
      <c r="F1491" s="1">
        <v>0</v>
      </c>
      <c r="G1491" s="2">
        <f t="shared" si="34"/>
        <v>38.549160000000001</v>
      </c>
      <c r="H1491" s="2">
        <f t="shared" si="35"/>
        <v>0.42999999999983629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6022.85</v>
      </c>
      <c r="D1492" s="1">
        <v>0</v>
      </c>
      <c r="E1492" s="1">
        <v>0</v>
      </c>
      <c r="F1492" s="1">
        <v>0</v>
      </c>
      <c r="G1492" s="2">
        <f t="shared" si="34"/>
        <v>78.297049999999999</v>
      </c>
      <c r="H1492" s="2">
        <f t="shared" si="35"/>
        <v>0.1499999999996362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1065100.8899999999</v>
      </c>
      <c r="D1499" s="1">
        <v>0</v>
      </c>
      <c r="E1499" s="1">
        <v>0</v>
      </c>
      <c r="F1499" s="1">
        <v>0</v>
      </c>
      <c r="G1499" s="2">
        <f t="shared" si="34"/>
        <v>21302.017799999998</v>
      </c>
      <c r="H1499" s="2">
        <f t="shared" si="35"/>
        <v>0.11000000010244548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1047980.97</v>
      </c>
      <c r="D1501" s="1">
        <v>0</v>
      </c>
      <c r="E1501" s="1">
        <v>0</v>
      </c>
      <c r="F1501" s="1">
        <v>0</v>
      </c>
      <c r="G1501" s="2">
        <f t="shared" si="34"/>
        <v>23055.581339999997</v>
      </c>
      <c r="H1501" s="2">
        <f t="shared" si="35"/>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896042.52</v>
      </c>
      <c r="D1502" s="1">
        <v>0</v>
      </c>
      <c r="E1502" s="1">
        <v>0</v>
      </c>
      <c r="F1502" s="1">
        <v>0</v>
      </c>
      <c r="G1502" s="2">
        <f t="shared" si="34"/>
        <v>20608.97796</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136341.32</v>
      </c>
      <c r="D1503" s="1">
        <v>0</v>
      </c>
      <c r="E1503" s="1">
        <v>0</v>
      </c>
      <c r="F1503" s="1">
        <v>0</v>
      </c>
      <c r="G1503" s="2">
        <f t="shared" si="34"/>
        <v>3272.1916800000004</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782.71</v>
      </c>
      <c r="D1504" s="1">
        <v>0</v>
      </c>
      <c r="E1504" s="1">
        <v>0</v>
      </c>
      <c r="F1504" s="1">
        <v>0</v>
      </c>
      <c r="G1504" s="2">
        <f t="shared" si="34"/>
        <v>19.567750000000004</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9748.4500000000007</v>
      </c>
      <c r="D1507" s="1">
        <v>0</v>
      </c>
      <c r="E1507" s="1">
        <v>0</v>
      </c>
      <c r="F1507" s="1">
        <v>0</v>
      </c>
      <c r="G1507" s="2">
        <f t="shared" si="34"/>
        <v>272.95660000000004</v>
      </c>
      <c r="H1507" s="2">
        <f t="shared" si="35"/>
        <v>0.4500000000007276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5065.97</v>
      </c>
      <c r="D1509" s="1">
        <v>0</v>
      </c>
      <c r="E1509" s="1">
        <v>0</v>
      </c>
      <c r="F1509" s="1">
        <v>0</v>
      </c>
      <c r="G1509" s="2">
        <f t="shared" si="34"/>
        <v>151.97909999999999</v>
      </c>
      <c r="H1509" s="2">
        <f t="shared" si="35"/>
        <v>2.9999999999745341E-2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17119.919999999998</v>
      </c>
      <c r="D1510" s="1">
        <v>0</v>
      </c>
      <c r="E1510" s="1">
        <v>0</v>
      </c>
      <c r="F1510" s="1">
        <v>0</v>
      </c>
      <c r="G1510" s="2">
        <f t="shared" si="34"/>
        <v>530.71751999999992</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88027.90000000014</v>
      </c>
      <c r="D1517" s="1">
        <v>0</v>
      </c>
      <c r="E1517" s="1">
        <v>0</v>
      </c>
      <c r="F1517" s="1">
        <v>0</v>
      </c>
      <c r="G1517" s="2">
        <f t="shared" si="34"/>
        <v>3345.0602000000054</v>
      </c>
      <c r="H1517" s="2">
        <f t="shared" si="35"/>
        <v>9.9999999860301614E-2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2676.98</v>
      </c>
      <c r="D1518" s="1">
        <v>0</v>
      </c>
      <c r="E1518" s="1">
        <v>0</v>
      </c>
      <c r="F1518" s="1">
        <v>0</v>
      </c>
      <c r="G1518" s="2">
        <f t="shared" si="34"/>
        <v>104.40222</v>
      </c>
      <c r="H1518" s="2">
        <f t="shared" si="35"/>
        <v>1.999999999998181E-2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2676.98</v>
      </c>
      <c r="D1524" s="1">
        <v>0</v>
      </c>
      <c r="E1524" s="1">
        <v>0</v>
      </c>
      <c r="F1524" s="1">
        <v>0</v>
      </c>
      <c r="G1524" s="2">
        <f t="shared" si="34"/>
        <v>120.4641</v>
      </c>
      <c r="H1524" s="2">
        <f t="shared" si="35"/>
        <v>1.999999999998181E-2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2676.98</v>
      </c>
      <c r="D1530" s="1">
        <v>0</v>
      </c>
      <c r="E1530" s="1">
        <v>0</v>
      </c>
      <c r="F1530" s="1">
        <v>0</v>
      </c>
      <c r="G1530" s="2">
        <f t="shared" si="34"/>
        <v>136.52598</v>
      </c>
      <c r="H1530" s="2">
        <f t="shared" si="35"/>
        <v>1.999999999998181E-2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2676.98</v>
      </c>
      <c r="D1531" s="1">
        <v>0</v>
      </c>
      <c r="E1531" s="1">
        <v>0</v>
      </c>
      <c r="F1531" s="1">
        <v>0</v>
      </c>
      <c r="G1531" s="2">
        <f t="shared" si="34"/>
        <v>139.20295999999999</v>
      </c>
      <c r="H1531" s="2">
        <f t="shared" si="35"/>
        <v>1.999999999998181E-2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85350.92</v>
      </c>
      <c r="D1576" s="1">
        <v>0</v>
      </c>
      <c r="E1576" s="1">
        <v>0</v>
      </c>
      <c r="F1576" s="1">
        <v>0</v>
      </c>
      <c r="G1576" s="2">
        <f t="shared" si="34"/>
        <v>8279.0392400000001</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85350.92</v>
      </c>
      <c r="D1578" s="1">
        <v>0</v>
      </c>
      <c r="E1578" s="1">
        <v>0</v>
      </c>
      <c r="F1578" s="1">
        <v>0</v>
      </c>
      <c r="G1578" s="2">
        <f t="shared" si="34"/>
        <v>8449.7410799999998</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2"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13633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770690.14999999991</v>
      </c>
      <c r="I16" s="170">
        <f>'PR-RAS'!E6</f>
        <v>1051755.8500000001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758597.1</v>
      </c>
      <c r="I17" s="170">
        <f>'PR-RAS'!E151</f>
        <v>1047710.4099999999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11336.85999999995</v>
      </c>
      <c r="I18" s="170">
        <f>'PR-RAS'!E645</f>
        <v>2308.4200000002893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311842.42000000004</v>
      </c>
      <c r="I20" s="173">
        <f>BILANCA!E7</f>
        <v>310546.73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87615.679999999993</v>
      </c>
      <c r="I21" s="175">
        <f>BILANCA!E68</f>
        <v>79375.56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85365.25</v>
      </c>
      <c r="I22" s="175">
        <f>BILANCA!E176</f>
        <v>88027.9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314092.84999999998</v>
      </c>
      <c r="I23" s="177">
        <f>BILANCA!E237</f>
        <v>301894.39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771566.83</v>
      </c>
      <c r="I27" s="175">
        <f>'RAS-funkcijski'!E114</f>
        <v>1060784.29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771566.83</v>
      </c>
      <c r="I28" s="179">
        <f>'RAS-funkcijski'!E141</f>
        <v>1060784.29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42701.21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42701.21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85365.25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88027.90000000014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2676.98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85350.92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1" zoomScaleNormal="100" workbookViewId="0">
      <selection activeCell="E75" sqref="E7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770690.14999999991</v>
      </c>
      <c r="E6" s="51">
        <f>E7+E44+E50+E82+E106+E124+E133+E139</f>
        <v>1051755.8500000001</v>
      </c>
      <c r="F6" s="52">
        <f t="shared" ref="F6:F131" si="0">IF(D6&lt;&gt;0,IF(E6/D6&gt;=100,"&gt;&gt;100",E6/D6*100),"-")</f>
        <v>136.46935152862667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699962.89999999991</v>
      </c>
      <c r="E50" s="51">
        <f>E51+E54+E59+E62+E65+E68+E71+E74+E77</f>
        <v>962083.57000000007</v>
      </c>
      <c r="F50" s="52">
        <f t="shared" si="0"/>
        <v>137.44779473312087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29</v>
      </c>
      <c r="E59" s="51">
        <f t="shared" si="12"/>
        <v>0</v>
      </c>
      <c r="F59" s="52">
        <f t="shared" si="0"/>
        <v>0</v>
      </c>
    </row>
    <row r="60" spans="1:6" ht="24" x14ac:dyDescent="0.2">
      <c r="A60" s="53">
        <v>6331</v>
      </c>
      <c r="B60" s="86" t="s">
        <v>166</v>
      </c>
      <c r="C60" s="50" t="s">
        <v>167</v>
      </c>
      <c r="D60" s="242">
        <v>29</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59.59</v>
      </c>
      <c r="E62" s="51">
        <f t="shared" si="13"/>
        <v>0</v>
      </c>
      <c r="F62" s="52">
        <f t="shared" si="0"/>
        <v>0</v>
      </c>
    </row>
    <row r="63" spans="1:6" ht="12.75" customHeight="1" x14ac:dyDescent="0.2">
      <c r="A63" s="53">
        <v>6341</v>
      </c>
      <c r="B63" s="85" t="s">
        <v>172</v>
      </c>
      <c r="C63" s="50" t="s">
        <v>173</v>
      </c>
      <c r="D63" s="242">
        <v>59.59</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694132.75999999989</v>
      </c>
      <c r="E68" s="51">
        <f t="shared" si="15"/>
        <v>951214.66</v>
      </c>
      <c r="F68" s="52">
        <f t="shared" si="0"/>
        <v>137.03641649185383</v>
      </c>
    </row>
    <row r="69" spans="1:6" ht="12.75" customHeight="1" x14ac:dyDescent="0.2">
      <c r="A69" s="53" t="s">
        <v>184</v>
      </c>
      <c r="B69" s="85" t="s">
        <v>185</v>
      </c>
      <c r="C69" s="50" t="s">
        <v>184</v>
      </c>
      <c r="D69" s="242">
        <v>680617.32</v>
      </c>
      <c r="E69" s="242">
        <v>937921.67</v>
      </c>
      <c r="F69" s="52">
        <f t="shared" si="0"/>
        <v>137.80455513532922</v>
      </c>
    </row>
    <row r="70" spans="1:6" ht="24" x14ac:dyDescent="0.2">
      <c r="A70" s="53" t="s">
        <v>186</v>
      </c>
      <c r="B70" s="85" t="s">
        <v>187</v>
      </c>
      <c r="C70" s="50" t="s">
        <v>186</v>
      </c>
      <c r="D70" s="242">
        <v>13515.44</v>
      </c>
      <c r="E70" s="242">
        <v>13292.99</v>
      </c>
      <c r="F70" s="52">
        <f t="shared" si="0"/>
        <v>98.354104638842671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5741.55</v>
      </c>
      <c r="E74" s="51">
        <f t="shared" si="17"/>
        <v>10868.91</v>
      </c>
      <c r="F74" s="52">
        <f t="shared" si="0"/>
        <v>189.30271442380541</v>
      </c>
    </row>
    <row r="75" spans="1:6" ht="12.75" customHeight="1" x14ac:dyDescent="0.2">
      <c r="A75" s="53" t="s">
        <v>196</v>
      </c>
      <c r="B75" s="85" t="s">
        <v>197</v>
      </c>
      <c r="C75" s="50" t="s">
        <v>196</v>
      </c>
      <c r="D75" s="242">
        <v>5741.55</v>
      </c>
      <c r="E75" s="242">
        <v>10868.91</v>
      </c>
      <c r="F75" s="52">
        <f t="shared" si="0"/>
        <v>189.30271442380541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1.1200000000000001</v>
      </c>
      <c r="E82" s="51">
        <f t="shared" si="19"/>
        <v>4.2699999999999996</v>
      </c>
      <c r="F82" s="52">
        <f t="shared" si="0"/>
        <v>381.24999999999989</v>
      </c>
    </row>
    <row r="83" spans="1:6" ht="12.75" customHeight="1" x14ac:dyDescent="0.2">
      <c r="A83" s="53">
        <v>641</v>
      </c>
      <c r="B83" s="85" t="s">
        <v>212</v>
      </c>
      <c r="C83" s="50" t="s">
        <v>213</v>
      </c>
      <c r="D83" s="51">
        <f t="shared" ref="D83:E83" si="20">SUM(D84:D90)</f>
        <v>1.1200000000000001</v>
      </c>
      <c r="E83" s="51">
        <f t="shared" si="20"/>
        <v>4.2699999999999996</v>
      </c>
      <c r="F83" s="52">
        <f t="shared" si="0"/>
        <v>381.24999999999989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1.1200000000000001</v>
      </c>
      <c r="E85" s="242">
        <v>4.2699999999999996</v>
      </c>
      <c r="F85" s="52">
        <f t="shared" si="0"/>
        <v>381.24999999999989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18467.62</v>
      </c>
      <c r="E106" s="51">
        <f t="shared" si="23"/>
        <v>35752.370000000003</v>
      </c>
      <c r="F106" s="52">
        <f t="shared" si="0"/>
        <v>193.5948974475325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18467.62</v>
      </c>
      <c r="E112" s="51">
        <f t="shared" si="25"/>
        <v>35752.370000000003</v>
      </c>
      <c r="F112" s="52">
        <f t="shared" si="0"/>
        <v>193.5948974475325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18467.62</v>
      </c>
      <c r="E117" s="242">
        <v>35752.370000000003</v>
      </c>
      <c r="F117" s="52">
        <f t="shared" si="0"/>
        <v>193.5948974475325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7806.26</v>
      </c>
      <c r="E124" s="51">
        <f t="shared" si="27"/>
        <v>6444.08</v>
      </c>
      <c r="F124" s="52">
        <f t="shared" si="0"/>
        <v>82.550158462567211</v>
      </c>
    </row>
    <row r="125" spans="1:6" ht="12.75" customHeight="1" x14ac:dyDescent="0.2">
      <c r="A125" s="53">
        <v>661</v>
      </c>
      <c r="B125" s="86" t="s">
        <v>296</v>
      </c>
      <c r="C125" s="50" t="s">
        <v>297</v>
      </c>
      <c r="D125" s="51">
        <f t="shared" ref="D125:E125" si="28">SUM(D126:D127)</f>
        <v>778.2</v>
      </c>
      <c r="E125" s="51">
        <f t="shared" si="28"/>
        <v>1567</v>
      </c>
      <c r="F125" s="52">
        <f t="shared" si="0"/>
        <v>201.36211770753022</v>
      </c>
    </row>
    <row r="126" spans="1:6" ht="12.75" customHeight="1" x14ac:dyDescent="0.2">
      <c r="A126" s="53">
        <v>6614</v>
      </c>
      <c r="B126" s="86" t="s">
        <v>298</v>
      </c>
      <c r="C126" s="50" t="s">
        <v>299</v>
      </c>
      <c r="D126" s="242">
        <v>778.2</v>
      </c>
      <c r="E126" s="242">
        <v>1567</v>
      </c>
      <c r="F126" s="52">
        <f t="shared" si="0"/>
        <v>201.36211770753022</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7028.06</v>
      </c>
      <c r="E128" s="51">
        <f t="shared" si="29"/>
        <v>4877.08</v>
      </c>
      <c r="F128" s="52">
        <f t="shared" si="0"/>
        <v>69.394399023343567</v>
      </c>
    </row>
    <row r="129" spans="1:6" ht="12.75" customHeight="1" x14ac:dyDescent="0.2">
      <c r="A129" s="53">
        <v>6631</v>
      </c>
      <c r="B129" s="86" t="s">
        <v>304</v>
      </c>
      <c r="C129" s="50" t="s">
        <v>305</v>
      </c>
      <c r="D129" s="242">
        <v>6338.06</v>
      </c>
      <c r="E129" s="242">
        <v>3487.08</v>
      </c>
      <c r="F129" s="52">
        <f t="shared" si="0"/>
        <v>55.018097020223841</v>
      </c>
    </row>
    <row r="130" spans="1:6" ht="12.75" customHeight="1" x14ac:dyDescent="0.2">
      <c r="A130" s="53">
        <v>6632</v>
      </c>
      <c r="B130" s="232" t="s">
        <v>306</v>
      </c>
      <c r="C130" s="50" t="s">
        <v>307</v>
      </c>
      <c r="D130" s="242">
        <v>690</v>
      </c>
      <c r="E130" s="242">
        <v>1390</v>
      </c>
      <c r="F130" s="52">
        <f t="shared" si="0"/>
        <v>201.44927536231884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44219.99</v>
      </c>
      <c r="E133" s="51">
        <f t="shared" si="30"/>
        <v>47424.36</v>
      </c>
      <c r="F133" s="52">
        <f t="shared" ref="F133:F223" si="31">IF(D133&lt;&gt;0,IF(E133/D133&gt;=100,"&gt;&gt;100",E133/D133*100),"-")</f>
        <v>107.24642859485043</v>
      </c>
    </row>
    <row r="134" spans="1:6" ht="24" x14ac:dyDescent="0.2">
      <c r="A134" s="53">
        <v>671</v>
      </c>
      <c r="B134" s="232" t="s">
        <v>314</v>
      </c>
      <c r="C134" s="50" t="s">
        <v>315</v>
      </c>
      <c r="D134" s="51">
        <f t="shared" ref="D134:E134" si="32">SUM(D135:D137)</f>
        <v>44219.99</v>
      </c>
      <c r="E134" s="51">
        <f t="shared" si="32"/>
        <v>47424.36</v>
      </c>
      <c r="F134" s="52">
        <f t="shared" si="31"/>
        <v>107.24642859485043</v>
      </c>
    </row>
    <row r="135" spans="1:6" ht="12.75" customHeight="1" x14ac:dyDescent="0.2">
      <c r="A135" s="53">
        <v>6711</v>
      </c>
      <c r="B135" s="85" t="s">
        <v>316</v>
      </c>
      <c r="C135" s="50" t="s">
        <v>317</v>
      </c>
      <c r="D135" s="242">
        <v>44219.99</v>
      </c>
      <c r="E135" s="242">
        <v>47424.36</v>
      </c>
      <c r="F135" s="52">
        <f t="shared" si="31"/>
        <v>107.24642859485043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232.26</v>
      </c>
      <c r="E139" s="51">
        <f t="shared" si="33"/>
        <v>47.2</v>
      </c>
      <c r="F139" s="52">
        <f t="shared" si="31"/>
        <v>20.322052871781626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232.26</v>
      </c>
      <c r="E150" s="242">
        <v>47.2</v>
      </c>
      <c r="F150" s="52">
        <f t="shared" si="31"/>
        <v>20.322052871781626</v>
      </c>
    </row>
    <row r="151" spans="1:6" ht="12.75" customHeight="1" x14ac:dyDescent="0.2">
      <c r="A151" s="53">
        <v>3</v>
      </c>
      <c r="B151" s="85" t="s">
        <v>348</v>
      </c>
      <c r="C151" s="50" t="s">
        <v>56</v>
      </c>
      <c r="D151" s="51">
        <f t="shared" ref="D151:E151" si="35">D152+D163+D196+D215+D224+D252+D263</f>
        <v>758597.1</v>
      </c>
      <c r="E151" s="51">
        <f t="shared" si="35"/>
        <v>1047710.4099999999</v>
      </c>
      <c r="F151" s="52">
        <f t="shared" si="31"/>
        <v>138.11157596041429</v>
      </c>
    </row>
    <row r="152" spans="1:6" ht="12.75" customHeight="1" x14ac:dyDescent="0.2">
      <c r="A152" s="53">
        <v>31</v>
      </c>
      <c r="B152" s="85" t="s">
        <v>349</v>
      </c>
      <c r="C152" s="50" t="s">
        <v>35</v>
      </c>
      <c r="D152" s="51">
        <f t="shared" ref="D152:E152" si="36">D153+D158+D159</f>
        <v>636303.07000000007</v>
      </c>
      <c r="E152" s="51">
        <f t="shared" si="36"/>
        <v>897923.14</v>
      </c>
      <c r="F152" s="52">
        <f t="shared" si="31"/>
        <v>141.11563849597644</v>
      </c>
    </row>
    <row r="153" spans="1:6" ht="12.75" customHeight="1" x14ac:dyDescent="0.2">
      <c r="A153" s="53">
        <v>311</v>
      </c>
      <c r="B153" s="85" t="s">
        <v>350</v>
      </c>
      <c r="C153" s="50" t="s">
        <v>351</v>
      </c>
      <c r="D153" s="51">
        <f t="shared" ref="D153:E153" si="37">SUM(D154:D157)</f>
        <v>532076.18000000005</v>
      </c>
      <c r="E153" s="51">
        <f t="shared" si="37"/>
        <v>742885.54</v>
      </c>
      <c r="F153" s="52">
        <f t="shared" si="31"/>
        <v>139.6201461226849</v>
      </c>
    </row>
    <row r="154" spans="1:6" ht="12.75" customHeight="1" x14ac:dyDescent="0.2">
      <c r="A154" s="53">
        <v>3111</v>
      </c>
      <c r="B154" s="85" t="s">
        <v>352</v>
      </c>
      <c r="C154" s="50" t="s">
        <v>353</v>
      </c>
      <c r="D154" s="242">
        <v>525954.59</v>
      </c>
      <c r="E154" s="242">
        <v>731864.4</v>
      </c>
      <c r="F154" s="52">
        <f t="shared" si="31"/>
        <v>139.14973153861058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5039.17</v>
      </c>
      <c r="E156" s="242">
        <v>9801.11</v>
      </c>
      <c r="F156" s="52">
        <f t="shared" si="31"/>
        <v>194.49849876070863</v>
      </c>
    </row>
    <row r="157" spans="1:6" ht="12.75" customHeight="1" x14ac:dyDescent="0.2">
      <c r="A157" s="53">
        <v>3114</v>
      </c>
      <c r="B157" s="85" t="s">
        <v>358</v>
      </c>
      <c r="C157" s="50" t="s">
        <v>359</v>
      </c>
      <c r="D157" s="242">
        <v>1082.42</v>
      </c>
      <c r="E157" s="242">
        <v>1220.03</v>
      </c>
      <c r="F157" s="52">
        <f t="shared" si="31"/>
        <v>112.71317972690822</v>
      </c>
    </row>
    <row r="158" spans="1:6" ht="12.75" customHeight="1" x14ac:dyDescent="0.2">
      <c r="A158" s="53">
        <v>312</v>
      </c>
      <c r="B158" s="85" t="s">
        <v>360</v>
      </c>
      <c r="C158" s="50" t="s">
        <v>361</v>
      </c>
      <c r="D158" s="242">
        <v>22411.73</v>
      </c>
      <c r="E158" s="242">
        <v>34627.629999999997</v>
      </c>
      <c r="F158" s="52">
        <f t="shared" si="31"/>
        <v>154.50672482668674</v>
      </c>
    </row>
    <row r="159" spans="1:6" ht="12.75" customHeight="1" x14ac:dyDescent="0.2">
      <c r="A159" s="53">
        <v>313</v>
      </c>
      <c r="B159" s="85" t="s">
        <v>362</v>
      </c>
      <c r="C159" s="50" t="s">
        <v>363</v>
      </c>
      <c r="D159" s="51">
        <f t="shared" ref="D159:E159" si="38">SUM(D160:D162)</f>
        <v>81815.16</v>
      </c>
      <c r="E159" s="51">
        <f t="shared" si="38"/>
        <v>120409.97</v>
      </c>
      <c r="F159" s="52">
        <f t="shared" si="31"/>
        <v>147.17317670710415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81815.16</v>
      </c>
      <c r="E161" s="242">
        <v>120409.97</v>
      </c>
      <c r="F161" s="52">
        <f t="shared" si="31"/>
        <v>147.17317670710415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117518.14</v>
      </c>
      <c r="E163" s="51">
        <f t="shared" si="39"/>
        <v>142527.38</v>
      </c>
      <c r="F163" s="52">
        <f t="shared" si="31"/>
        <v>121.28117412341619</v>
      </c>
    </row>
    <row r="164" spans="1:6" ht="12.75" customHeight="1" x14ac:dyDescent="0.2">
      <c r="A164" s="53">
        <v>321</v>
      </c>
      <c r="B164" s="85" t="s">
        <v>371</v>
      </c>
      <c r="C164" s="50" t="s">
        <v>372</v>
      </c>
      <c r="D164" s="51">
        <f t="shared" ref="D164:E164" si="40">SUM(D165:D168)</f>
        <v>22608.269999999997</v>
      </c>
      <c r="E164" s="51">
        <f t="shared" si="40"/>
        <v>25894.23</v>
      </c>
      <c r="F164" s="52">
        <f t="shared" si="31"/>
        <v>114.53432748281935</v>
      </c>
    </row>
    <row r="165" spans="1:6" ht="12.75" customHeight="1" x14ac:dyDescent="0.2">
      <c r="A165" s="53">
        <v>3211</v>
      </c>
      <c r="B165" s="85" t="s">
        <v>373</v>
      </c>
      <c r="C165" s="50" t="s">
        <v>374</v>
      </c>
      <c r="D165" s="242">
        <v>6016.17</v>
      </c>
      <c r="E165" s="242">
        <v>7360.6</v>
      </c>
      <c r="F165" s="52">
        <f t="shared" si="31"/>
        <v>122.34694165889594</v>
      </c>
    </row>
    <row r="166" spans="1:6" ht="12.75" customHeight="1" x14ac:dyDescent="0.2">
      <c r="A166" s="53">
        <v>3212</v>
      </c>
      <c r="B166" s="85" t="s">
        <v>375</v>
      </c>
      <c r="C166" s="50" t="s">
        <v>376</v>
      </c>
      <c r="D166" s="242">
        <v>15586.07</v>
      </c>
      <c r="E166" s="242">
        <v>16741.82</v>
      </c>
      <c r="F166" s="52">
        <f t="shared" si="31"/>
        <v>107.41527530673223</v>
      </c>
    </row>
    <row r="167" spans="1:6" ht="12.75" customHeight="1" x14ac:dyDescent="0.2">
      <c r="A167" s="53">
        <v>3213</v>
      </c>
      <c r="B167" s="85" t="s">
        <v>377</v>
      </c>
      <c r="C167" s="50" t="s">
        <v>378</v>
      </c>
      <c r="D167" s="242">
        <v>1006.03</v>
      </c>
      <c r="E167" s="242">
        <v>1791.81</v>
      </c>
      <c r="F167" s="52">
        <f t="shared" si="31"/>
        <v>178.10701470135086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67125.680000000008</v>
      </c>
      <c r="E169" s="51">
        <f t="shared" si="41"/>
        <v>81417.87000000001</v>
      </c>
      <c r="F169" s="52">
        <f t="shared" si="31"/>
        <v>121.29168747340809</v>
      </c>
    </row>
    <row r="170" spans="1:6" ht="12.75" customHeight="1" x14ac:dyDescent="0.2">
      <c r="A170" s="53">
        <v>3221</v>
      </c>
      <c r="B170" s="85" t="s">
        <v>383</v>
      </c>
      <c r="C170" s="50" t="s">
        <v>384</v>
      </c>
      <c r="D170" s="242">
        <v>12694.69</v>
      </c>
      <c r="E170" s="242">
        <v>15018.23</v>
      </c>
      <c r="F170" s="52">
        <f t="shared" si="31"/>
        <v>118.30324332457114</v>
      </c>
    </row>
    <row r="171" spans="1:6" ht="12.75" customHeight="1" x14ac:dyDescent="0.2">
      <c r="A171" s="53">
        <v>3222</v>
      </c>
      <c r="B171" s="85" t="s">
        <v>385</v>
      </c>
      <c r="C171" s="50" t="s">
        <v>386</v>
      </c>
      <c r="D171" s="242">
        <v>39115.620000000003</v>
      </c>
      <c r="E171" s="242">
        <v>44994.400000000001</v>
      </c>
      <c r="F171" s="52">
        <f t="shared" si="31"/>
        <v>115.02923895875867</v>
      </c>
    </row>
    <row r="172" spans="1:6" ht="12.75" customHeight="1" x14ac:dyDescent="0.2">
      <c r="A172" s="53">
        <v>3223</v>
      </c>
      <c r="B172" s="85" t="s">
        <v>387</v>
      </c>
      <c r="C172" s="50" t="s">
        <v>388</v>
      </c>
      <c r="D172" s="242">
        <v>11959.35</v>
      </c>
      <c r="E172" s="242">
        <v>16107.66</v>
      </c>
      <c r="F172" s="52">
        <f t="shared" si="31"/>
        <v>134.68675137026679</v>
      </c>
    </row>
    <row r="173" spans="1:6" ht="12.75" customHeight="1" x14ac:dyDescent="0.2">
      <c r="A173" s="53">
        <v>3224</v>
      </c>
      <c r="B173" s="85" t="s">
        <v>389</v>
      </c>
      <c r="C173" s="50" t="s">
        <v>390</v>
      </c>
      <c r="D173" s="242">
        <v>1832.73</v>
      </c>
      <c r="E173" s="242">
        <v>4267.7700000000004</v>
      </c>
      <c r="F173" s="52">
        <f t="shared" si="31"/>
        <v>232.86408799986907</v>
      </c>
    </row>
    <row r="174" spans="1:6" ht="12.75" customHeight="1" x14ac:dyDescent="0.2">
      <c r="A174" s="53">
        <v>3225</v>
      </c>
      <c r="B174" s="85" t="s">
        <v>391</v>
      </c>
      <c r="C174" s="50" t="s">
        <v>392</v>
      </c>
      <c r="D174" s="242">
        <v>1408.82</v>
      </c>
      <c r="E174" s="242">
        <v>966.83</v>
      </c>
      <c r="F174" s="52">
        <f t="shared" si="31"/>
        <v>68.626936017376252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114.47</v>
      </c>
      <c r="E176" s="242">
        <v>62.98</v>
      </c>
      <c r="F176" s="52">
        <f t="shared" si="31"/>
        <v>55.018782213680439</v>
      </c>
    </row>
    <row r="177" spans="1:6" ht="12.75" customHeight="1" x14ac:dyDescent="0.2">
      <c r="A177" s="53">
        <v>323</v>
      </c>
      <c r="B177" s="85" t="s">
        <v>397</v>
      </c>
      <c r="C177" s="50" t="s">
        <v>398</v>
      </c>
      <c r="D177" s="51">
        <f t="shared" ref="D177:E177" si="42">SUM(D178:D186)</f>
        <v>23521.239999999998</v>
      </c>
      <c r="E177" s="51">
        <f t="shared" si="42"/>
        <v>30990.66</v>
      </c>
      <c r="F177" s="52">
        <f t="shared" si="31"/>
        <v>131.75606388098589</v>
      </c>
    </row>
    <row r="178" spans="1:6" ht="12.75" customHeight="1" x14ac:dyDescent="0.2">
      <c r="A178" s="53">
        <v>3231</v>
      </c>
      <c r="B178" s="85" t="s">
        <v>399</v>
      </c>
      <c r="C178" s="50" t="s">
        <v>400</v>
      </c>
      <c r="D178" s="242">
        <v>1131.48</v>
      </c>
      <c r="E178" s="242">
        <v>1676.73</v>
      </c>
      <c r="F178" s="52">
        <f t="shared" si="31"/>
        <v>148.18909746526674</v>
      </c>
    </row>
    <row r="179" spans="1:6" ht="12.75" customHeight="1" x14ac:dyDescent="0.2">
      <c r="A179" s="53">
        <v>3232</v>
      </c>
      <c r="B179" s="85" t="s">
        <v>401</v>
      </c>
      <c r="C179" s="50" t="s">
        <v>402</v>
      </c>
      <c r="D179" s="242">
        <v>2365.67</v>
      </c>
      <c r="E179" s="242">
        <v>2373.6</v>
      </c>
      <c r="F179" s="52">
        <f t="shared" si="31"/>
        <v>100.33521158910584</v>
      </c>
    </row>
    <row r="180" spans="1:6" ht="12.75" customHeight="1" x14ac:dyDescent="0.2">
      <c r="A180" s="53">
        <v>3233</v>
      </c>
      <c r="B180" s="85" t="s">
        <v>403</v>
      </c>
      <c r="C180" s="50" t="s">
        <v>404</v>
      </c>
      <c r="D180" s="242">
        <v>0</v>
      </c>
      <c r="E180" s="242">
        <v>722.5</v>
      </c>
      <c r="F180" s="52" t="str">
        <f t="shared" si="31"/>
        <v>-</v>
      </c>
    </row>
    <row r="181" spans="1:6" ht="12.75" customHeight="1" x14ac:dyDescent="0.2">
      <c r="A181" s="53">
        <v>3234</v>
      </c>
      <c r="B181" s="85" t="s">
        <v>405</v>
      </c>
      <c r="C181" s="50" t="s">
        <v>406</v>
      </c>
      <c r="D181" s="242">
        <v>2247.64</v>
      </c>
      <c r="E181" s="242">
        <v>4010.57</v>
      </c>
      <c r="F181" s="52">
        <f t="shared" si="31"/>
        <v>178.43471374419394</v>
      </c>
    </row>
    <row r="182" spans="1:6" ht="12.75" customHeight="1" x14ac:dyDescent="0.2">
      <c r="A182" s="53">
        <v>3235</v>
      </c>
      <c r="B182" s="85" t="s">
        <v>407</v>
      </c>
      <c r="C182" s="50" t="s">
        <v>408</v>
      </c>
      <c r="D182" s="242">
        <v>1622.96</v>
      </c>
      <c r="E182" s="242">
        <v>1625.32</v>
      </c>
      <c r="F182" s="52">
        <f t="shared" si="31"/>
        <v>100.14541331887415</v>
      </c>
    </row>
    <row r="183" spans="1:6" ht="12.75" customHeight="1" x14ac:dyDescent="0.2">
      <c r="A183" s="53">
        <v>3236</v>
      </c>
      <c r="B183" s="85" t="s">
        <v>409</v>
      </c>
      <c r="C183" s="50" t="s">
        <v>410</v>
      </c>
      <c r="D183" s="242">
        <v>2054.92</v>
      </c>
      <c r="E183" s="242">
        <v>587.98</v>
      </c>
      <c r="F183" s="52">
        <f t="shared" si="31"/>
        <v>28.613279349074418</v>
      </c>
    </row>
    <row r="184" spans="1:6" ht="12.75" customHeight="1" x14ac:dyDescent="0.2">
      <c r="A184" s="53">
        <v>3237</v>
      </c>
      <c r="B184" s="85" t="s">
        <v>411</v>
      </c>
      <c r="C184" s="50" t="s">
        <v>412</v>
      </c>
      <c r="D184" s="242">
        <v>541.26</v>
      </c>
      <c r="E184" s="242">
        <v>1044.69</v>
      </c>
      <c r="F184" s="52">
        <f t="shared" si="31"/>
        <v>193.01075268817206</v>
      </c>
    </row>
    <row r="185" spans="1:6" ht="12.75" customHeight="1" x14ac:dyDescent="0.2">
      <c r="A185" s="53">
        <v>3238</v>
      </c>
      <c r="B185" s="85" t="s">
        <v>413</v>
      </c>
      <c r="C185" s="50" t="s">
        <v>414</v>
      </c>
      <c r="D185" s="242">
        <v>2007.8</v>
      </c>
      <c r="E185" s="242">
        <v>2025.37</v>
      </c>
      <c r="F185" s="52">
        <f t="shared" si="31"/>
        <v>100.87508716007569</v>
      </c>
    </row>
    <row r="186" spans="1:6" ht="12.75" customHeight="1" x14ac:dyDescent="0.2">
      <c r="A186" s="53">
        <v>3239</v>
      </c>
      <c r="B186" s="85" t="s">
        <v>415</v>
      </c>
      <c r="C186" s="50" t="s">
        <v>416</v>
      </c>
      <c r="D186" s="242">
        <v>11549.51</v>
      </c>
      <c r="E186" s="242">
        <v>16923.900000000001</v>
      </c>
      <c r="F186" s="52">
        <f t="shared" si="31"/>
        <v>146.53348929954606</v>
      </c>
    </row>
    <row r="187" spans="1:6" ht="12.75" customHeight="1" x14ac:dyDescent="0.2">
      <c r="A187" s="53">
        <v>324</v>
      </c>
      <c r="B187" s="85" t="s">
        <v>417</v>
      </c>
      <c r="C187" s="50" t="s">
        <v>418</v>
      </c>
      <c r="D187" s="242">
        <v>100</v>
      </c>
      <c r="E187" s="242"/>
      <c r="F187" s="52">
        <f t="shared" si="31"/>
        <v>0</v>
      </c>
    </row>
    <row r="188" spans="1:6" ht="12.75" customHeight="1" x14ac:dyDescent="0.2">
      <c r="A188" s="53">
        <v>329</v>
      </c>
      <c r="B188" s="85" t="s">
        <v>419</v>
      </c>
      <c r="C188" s="50" t="s">
        <v>420</v>
      </c>
      <c r="D188" s="51">
        <f t="shared" ref="D188:E188" si="43">SUM(D189:D195)</f>
        <v>4162.9500000000007</v>
      </c>
      <c r="E188" s="51">
        <f t="shared" si="43"/>
        <v>4224.62</v>
      </c>
      <c r="F188" s="52">
        <f t="shared" si="31"/>
        <v>101.48140141005774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937.2</v>
      </c>
      <c r="E191" s="242">
        <v>91.16</v>
      </c>
      <c r="F191" s="52">
        <f t="shared" si="31"/>
        <v>9.7268459240290213</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1696.93</v>
      </c>
      <c r="E193" s="242">
        <v>1814.52</v>
      </c>
      <c r="F193" s="52">
        <f t="shared" si="31"/>
        <v>106.92957281679267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1365.73</v>
      </c>
      <c r="E195" s="242">
        <v>2155.85</v>
      </c>
      <c r="F195" s="52">
        <f t="shared" si="31"/>
        <v>157.85330921924538</v>
      </c>
    </row>
    <row r="196" spans="1:6" ht="12.75" customHeight="1" x14ac:dyDescent="0.2">
      <c r="A196" s="53">
        <v>34</v>
      </c>
      <c r="B196" s="232" t="s">
        <v>435</v>
      </c>
      <c r="C196" s="50" t="s">
        <v>436</v>
      </c>
      <c r="D196" s="51">
        <f t="shared" ref="D196:E196" si="44">D197+D202+D210</f>
        <v>590.33000000000004</v>
      </c>
      <c r="E196" s="51">
        <f t="shared" si="44"/>
        <v>797.97</v>
      </c>
      <c r="F196" s="52">
        <f t="shared" si="31"/>
        <v>135.17354699913605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590.33000000000004</v>
      </c>
      <c r="E210" s="51">
        <f t="shared" si="47"/>
        <v>797.97</v>
      </c>
      <c r="F210" s="52">
        <f t="shared" si="31"/>
        <v>135.17354699913605</v>
      </c>
    </row>
    <row r="211" spans="1:6" ht="12.75" customHeight="1" x14ac:dyDescent="0.2">
      <c r="A211" s="53">
        <v>3431</v>
      </c>
      <c r="B211" s="232" t="s">
        <v>465</v>
      </c>
      <c r="C211" s="50" t="s">
        <v>466</v>
      </c>
      <c r="D211" s="242">
        <v>590.33000000000004</v>
      </c>
      <c r="E211" s="242">
        <v>797.97</v>
      </c>
      <c r="F211" s="52">
        <f t="shared" si="31"/>
        <v>135.17354699913605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3742.87</v>
      </c>
      <c r="E252" s="51">
        <f t="shared" si="63"/>
        <v>6022.85</v>
      </c>
      <c r="F252" s="52">
        <f t="shared" ref="F252:F258" si="64">IF(D252&lt;&gt;0,IF(E252/D252&gt;=100,"&gt;&gt;100",E252/D252*100),"-")</f>
        <v>160.91528693222048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3742.87</v>
      </c>
      <c r="E259" s="51">
        <f t="shared" si="66"/>
        <v>6022.85</v>
      </c>
      <c r="F259" s="52">
        <f t="shared" ref="F259:F262" si="67">IF(D259&lt;&gt;0,IF(E259/D259&gt;=100,"&gt;&gt;100",E259/D259*100),"-")</f>
        <v>160.91528693222048</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3742.87</v>
      </c>
      <c r="E261" s="242">
        <v>6022.85</v>
      </c>
      <c r="F261" s="52">
        <f t="shared" si="67"/>
        <v>160.91528693222048</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442.69</v>
      </c>
      <c r="E263" s="51">
        <f t="shared" si="68"/>
        <v>439.07</v>
      </c>
      <c r="F263" s="52">
        <f t="shared" ref="F263:F267" si="69">IF(D263&lt;&gt;0,IF(E263/D263&gt;=100,"&gt;&gt;100",E263/D263*100),"-")</f>
        <v>99.182272018794194</v>
      </c>
    </row>
    <row r="264" spans="1:6" ht="12.75" customHeight="1" x14ac:dyDescent="0.2">
      <c r="A264" s="53">
        <v>381</v>
      </c>
      <c r="B264" s="85" t="s">
        <v>567</v>
      </c>
      <c r="C264" s="50" t="s">
        <v>568</v>
      </c>
      <c r="D264" s="51">
        <f t="shared" ref="D264:E264" si="70">SUM(D265:D267)</f>
        <v>442.69</v>
      </c>
      <c r="E264" s="51">
        <f t="shared" si="70"/>
        <v>439.07</v>
      </c>
      <c r="F264" s="52">
        <f t="shared" si="69"/>
        <v>99.182272018794194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442.69</v>
      </c>
      <c r="E266" s="242">
        <v>439.07</v>
      </c>
      <c r="F266" s="52">
        <f t="shared" si="69"/>
        <v>99.182272018794194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758597.1</v>
      </c>
      <c r="E289" s="51">
        <f t="shared" si="79"/>
        <v>1047710.4099999999</v>
      </c>
      <c r="F289" s="52">
        <f t="shared" si="76"/>
        <v>138.11157596041429</v>
      </c>
    </row>
    <row r="290" spans="1:6" ht="12.75" customHeight="1" x14ac:dyDescent="0.2">
      <c r="A290" s="53" t="s">
        <v>608</v>
      </c>
      <c r="B290" s="85" t="s">
        <v>619</v>
      </c>
      <c r="C290" s="50" t="s">
        <v>620</v>
      </c>
      <c r="D290" s="51">
        <f>IF(D6&gt;=D289,D6-D289,0)</f>
        <v>12093.04999999993</v>
      </c>
      <c r="E290" s="51">
        <f>IF(E6&gt;=E289,E6-E289,0)</f>
        <v>4045.440000000177</v>
      </c>
      <c r="F290" s="52">
        <f t="shared" si="76"/>
        <v>33.452602941360539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12213.54</v>
      </c>
      <c r="E292" s="242">
        <v>11336.86</v>
      </c>
      <c r="F292" s="52">
        <f t="shared" si="76"/>
        <v>92.822064692136763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1255.19</v>
      </c>
      <c r="E294" s="242">
        <v>0</v>
      </c>
      <c r="F294" s="52">
        <f t="shared" si="76"/>
        <v>0</v>
      </c>
    </row>
    <row r="295" spans="1:6" ht="24" x14ac:dyDescent="0.2">
      <c r="A295" s="53">
        <v>9661</v>
      </c>
      <c r="B295" s="85" t="s">
        <v>629</v>
      </c>
      <c r="C295" s="50" t="s">
        <v>630</v>
      </c>
      <c r="D295" s="242">
        <v>0</v>
      </c>
      <c r="E295" s="242">
        <v>3.2</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12969.73</v>
      </c>
      <c r="E350" s="51">
        <f t="shared" si="95"/>
        <v>13073.880000000001</v>
      </c>
      <c r="F350" s="52">
        <f t="shared" si="81"/>
        <v>100.80302365585099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12969.73</v>
      </c>
      <c r="E363" s="51">
        <f t="shared" si="99"/>
        <v>13073.880000000001</v>
      </c>
      <c r="F363" s="52">
        <f t="shared" si="81"/>
        <v>100.80302365585099</v>
      </c>
    </row>
    <row r="364" spans="1:6" ht="12.75" customHeight="1" x14ac:dyDescent="0.2">
      <c r="A364" s="53">
        <v>421</v>
      </c>
      <c r="B364" s="85" t="s">
        <v>758</v>
      </c>
      <c r="C364" s="50" t="s">
        <v>759</v>
      </c>
      <c r="D364" s="51">
        <f t="shared" ref="D364:E364" si="100">SUM(D365:D368)</f>
        <v>2500</v>
      </c>
      <c r="E364" s="51">
        <f t="shared" si="100"/>
        <v>625</v>
      </c>
      <c r="F364" s="52">
        <f t="shared" si="81"/>
        <v>25</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2500</v>
      </c>
      <c r="E366" s="242">
        <v>625</v>
      </c>
      <c r="F366" s="52">
        <f t="shared" si="81"/>
        <v>25</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3044.9300000000003</v>
      </c>
      <c r="E369" s="51">
        <f t="shared" si="101"/>
        <v>6303.12</v>
      </c>
      <c r="F369" s="52">
        <f t="shared" si="81"/>
        <v>207.00377348576154</v>
      </c>
    </row>
    <row r="370" spans="1:6" ht="12.75" customHeight="1" x14ac:dyDescent="0.2">
      <c r="A370" s="53">
        <v>4221</v>
      </c>
      <c r="B370" s="85" t="s">
        <v>674</v>
      </c>
      <c r="C370" s="50" t="s">
        <v>766</v>
      </c>
      <c r="D370" s="242">
        <v>301.25</v>
      </c>
      <c r="E370" s="242">
        <v>6303.12</v>
      </c>
      <c r="F370" s="52">
        <f t="shared" si="81"/>
        <v>2092.3219917012448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1445.49</v>
      </c>
      <c r="E375" s="242"/>
      <c r="F375" s="52">
        <f t="shared" si="81"/>
        <v>0</v>
      </c>
    </row>
    <row r="376" spans="1:6" ht="12.75" customHeight="1" x14ac:dyDescent="0.2">
      <c r="A376" s="53">
        <v>4227</v>
      </c>
      <c r="B376" s="232" t="s">
        <v>686</v>
      </c>
      <c r="C376" s="50" t="s">
        <v>773</v>
      </c>
      <c r="D376" s="242">
        <v>1298.19</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7424.8</v>
      </c>
      <c r="E383" s="51">
        <f t="shared" si="103"/>
        <v>6145.76</v>
      </c>
      <c r="F383" s="52">
        <f t="shared" si="81"/>
        <v>82.773408037926941</v>
      </c>
    </row>
    <row r="384" spans="1:6" ht="12.75" customHeight="1" x14ac:dyDescent="0.2">
      <c r="A384" s="53">
        <v>4241</v>
      </c>
      <c r="B384" s="85" t="s">
        <v>783</v>
      </c>
      <c r="C384" s="50" t="s">
        <v>784</v>
      </c>
      <c r="D384" s="242">
        <v>7424.8</v>
      </c>
      <c r="E384" s="242">
        <v>6145.76</v>
      </c>
      <c r="F384" s="52">
        <f t="shared" si="81"/>
        <v>82.773408037926941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12969.73</v>
      </c>
      <c r="E408" s="51">
        <f t="shared" si="111"/>
        <v>13073.880000000001</v>
      </c>
      <c r="F408" s="52">
        <f t="shared" si="81"/>
        <v>100.80302365585099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770690.14999999991</v>
      </c>
      <c r="E412" s="51">
        <f>E6+E298</f>
        <v>1051755.8500000001</v>
      </c>
      <c r="F412" s="52">
        <f t="shared" si="81"/>
        <v>136.46935152862667</v>
      </c>
    </row>
    <row r="413" spans="1:6" ht="12.75" customHeight="1" x14ac:dyDescent="0.2">
      <c r="A413" s="53" t="s">
        <v>608</v>
      </c>
      <c r="B413" s="85" t="s">
        <v>831</v>
      </c>
      <c r="C413" s="50" t="s">
        <v>832</v>
      </c>
      <c r="D413" s="51">
        <f t="shared" ref="D413:E413" si="112">D289+D350</f>
        <v>771566.83</v>
      </c>
      <c r="E413" s="51">
        <f t="shared" si="112"/>
        <v>1060784.2899999998</v>
      </c>
      <c r="F413" s="52">
        <f t="shared" si="81"/>
        <v>137.48443410922678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876.68000000005122</v>
      </c>
      <c r="E415" s="51">
        <f t="shared" si="114"/>
        <v>9028.4399999997113</v>
      </c>
      <c r="F415" s="52">
        <f t="shared" si="81"/>
        <v>1029.8444130126368</v>
      </c>
    </row>
    <row r="416" spans="1:6" ht="12.75" customHeight="1" x14ac:dyDescent="0.2">
      <c r="A416" s="60" t="s">
        <v>837</v>
      </c>
      <c r="B416" s="232" t="s">
        <v>838</v>
      </c>
      <c r="C416" s="61" t="s">
        <v>839</v>
      </c>
      <c r="D416" s="51">
        <f t="shared" ref="D416:E416" si="115">IF(D292-D293+D409-D410&gt;=0,D292-D293+D409-D410,0)</f>
        <v>12213.54</v>
      </c>
      <c r="E416" s="51">
        <f t="shared" si="115"/>
        <v>11336.86</v>
      </c>
      <c r="F416" s="52">
        <f t="shared" si="81"/>
        <v>92.822064692136763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1255.19</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770690.14999999991</v>
      </c>
      <c r="E639" s="51">
        <f t="shared" si="180"/>
        <v>1051755.8500000001</v>
      </c>
      <c r="F639" s="52">
        <f t="shared" si="119"/>
        <v>136.46935152862667</v>
      </c>
    </row>
    <row r="640" spans="1:6" ht="12.75" customHeight="1" x14ac:dyDescent="0.2">
      <c r="A640" s="53" t="s">
        <v>608</v>
      </c>
      <c r="B640" s="85" t="s">
        <v>1277</v>
      </c>
      <c r="C640" s="50" t="s">
        <v>1278</v>
      </c>
      <c r="D640" s="51">
        <f t="shared" ref="D640:E640" si="181">D413+D528</f>
        <v>771566.83</v>
      </c>
      <c r="E640" s="51">
        <f t="shared" si="181"/>
        <v>1060784.2899999998</v>
      </c>
      <c r="F640" s="52">
        <f t="shared" si="119"/>
        <v>137.48443410922678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876.68000000005122</v>
      </c>
      <c r="E642" s="51">
        <f t="shared" si="183"/>
        <v>9028.4399999997113</v>
      </c>
      <c r="F642" s="52">
        <f t="shared" si="119"/>
        <v>1029.8444130126368</v>
      </c>
    </row>
    <row r="643" spans="1:6" ht="24" x14ac:dyDescent="0.2">
      <c r="A643" s="60" t="s">
        <v>1283</v>
      </c>
      <c r="B643" s="85" t="s">
        <v>1284</v>
      </c>
      <c r="C643" s="61" t="s">
        <v>1283</v>
      </c>
      <c r="D643" s="51">
        <f t="shared" ref="D643:E643" si="184">IF(D416-D417+D637-D638&gt;=0,D416-D417+D637-D638,0)</f>
        <v>12213.54</v>
      </c>
      <c r="E643" s="51">
        <f t="shared" si="184"/>
        <v>11336.86</v>
      </c>
      <c r="F643" s="52">
        <f t="shared" si="119"/>
        <v>92.822064692136763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11336.85999999995</v>
      </c>
      <c r="E645" s="51">
        <f t="shared" si="186"/>
        <v>2308.4200000002893</v>
      </c>
      <c r="F645" s="52">
        <f t="shared" si="119"/>
        <v>20.362075565900078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63636.97</v>
      </c>
      <c r="E647" s="243">
        <v>72170.31</v>
      </c>
      <c r="F647" s="57">
        <f t="shared" si="119"/>
        <v>113.40940651322651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7955.08</v>
      </c>
      <c r="E649" s="242">
        <v>22192.29</v>
      </c>
      <c r="F649" s="52">
        <f t="shared" ref="F649:F724" si="188">IF(D649&lt;&gt;0,IF(E649/D649&gt;=100,"&gt;&gt;100",E649/D649*100),"-")</f>
        <v>278.97004178462066</v>
      </c>
    </row>
    <row r="650" spans="1:6" ht="12.75" customHeight="1" x14ac:dyDescent="0.2">
      <c r="A650" s="53" t="s">
        <v>1296</v>
      </c>
      <c r="B650" s="85" t="s">
        <v>1297</v>
      </c>
      <c r="C650" s="50" t="s">
        <v>1296</v>
      </c>
      <c r="D650" s="242">
        <v>134714.65</v>
      </c>
      <c r="E650" s="242">
        <v>178782.58</v>
      </c>
      <c r="F650" s="52">
        <f t="shared" si="188"/>
        <v>132.71205470229111</v>
      </c>
    </row>
    <row r="651" spans="1:6" ht="12.75" customHeight="1" x14ac:dyDescent="0.2">
      <c r="A651" s="53" t="s">
        <v>1298</v>
      </c>
      <c r="B651" s="85" t="s">
        <v>1299</v>
      </c>
      <c r="C651" s="50" t="s">
        <v>1298</v>
      </c>
      <c r="D651" s="242">
        <v>120477.44</v>
      </c>
      <c r="E651" s="242">
        <v>193772.82</v>
      </c>
      <c r="F651" s="52">
        <f t="shared" si="188"/>
        <v>160.83743147264749</v>
      </c>
    </row>
    <row r="652" spans="1:6" ht="24" x14ac:dyDescent="0.2">
      <c r="A652" s="53">
        <v>11</v>
      </c>
      <c r="B652" s="85" t="s">
        <v>1300</v>
      </c>
      <c r="C652" s="50" t="s">
        <v>1301</v>
      </c>
      <c r="D652" s="51">
        <f t="shared" ref="D652:E652" si="189">+D649+D650-D651</f>
        <v>22192.289999999979</v>
      </c>
      <c r="E652" s="51">
        <f t="shared" si="189"/>
        <v>7202.0499999999884</v>
      </c>
      <c r="F652" s="52">
        <f t="shared" si="188"/>
        <v>32.452937484144243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v>
      </c>
      <c r="E656" s="262">
        <v>26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29</v>
      </c>
      <c r="E661" s="242"/>
      <c r="F661" s="52">
        <f t="shared" si="188"/>
        <v>0</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59.59</v>
      </c>
      <c r="E670" s="242"/>
      <c r="F670" s="52">
        <f t="shared" si="188"/>
        <v>0</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673870.82</v>
      </c>
      <c r="E675" s="242">
        <v>916136.4</v>
      </c>
      <c r="F675" s="52">
        <f t="shared" si="188"/>
        <v>135.951338566641</v>
      </c>
    </row>
    <row r="676" spans="1:6" ht="24" x14ac:dyDescent="0.2">
      <c r="A676" s="53">
        <v>63613</v>
      </c>
      <c r="B676" s="232" t="s">
        <v>1349</v>
      </c>
      <c r="C676" s="50" t="s">
        <v>1350</v>
      </c>
      <c r="D676" s="242">
        <v>6746.5</v>
      </c>
      <c r="E676" s="242">
        <v>21785.27</v>
      </c>
      <c r="F676" s="52">
        <f t="shared" si="188"/>
        <v>322.91217668420666</v>
      </c>
    </row>
    <row r="677" spans="1:6" ht="24" x14ac:dyDescent="0.2">
      <c r="A677" s="53">
        <v>63622</v>
      </c>
      <c r="B677" s="232" t="s">
        <v>1351</v>
      </c>
      <c r="C677" s="50" t="s">
        <v>1352</v>
      </c>
      <c r="D677" s="242">
        <v>13515.44</v>
      </c>
      <c r="E677" s="242">
        <v>13292.99</v>
      </c>
      <c r="F677" s="52">
        <f t="shared" si="188"/>
        <v>98.354104638842671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5741.55</v>
      </c>
      <c r="E695" s="242">
        <v>10868.91</v>
      </c>
      <c r="F695" s="52">
        <f t="shared" si="188"/>
        <v>189.30271442380541</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16090.44</v>
      </c>
      <c r="E710" s="242">
        <v>32321.81</v>
      </c>
      <c r="F710" s="52">
        <f t="shared" si="188"/>
        <v>200.87586169178718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4599.78</v>
      </c>
      <c r="F716" s="52" t="str">
        <f t="shared" si="188"/>
        <v>-</v>
      </c>
    </row>
    <row r="717" spans="1:6" ht="12.75" customHeight="1" x14ac:dyDescent="0.2">
      <c r="A717" s="53">
        <v>31215</v>
      </c>
      <c r="B717" s="85" t="s">
        <v>1413</v>
      </c>
      <c r="C717" s="50" t="s">
        <v>1414</v>
      </c>
      <c r="D717" s="242">
        <v>0</v>
      </c>
      <c r="E717" s="242">
        <v>1545.04</v>
      </c>
      <c r="F717" s="52" t="str">
        <f t="shared" si="188"/>
        <v>-</v>
      </c>
    </row>
    <row r="718" spans="1:6" ht="12.75" customHeight="1" x14ac:dyDescent="0.2">
      <c r="A718" s="53">
        <v>32121</v>
      </c>
      <c r="B718" s="85" t="s">
        <v>1415</v>
      </c>
      <c r="C718" s="50" t="s">
        <v>1416</v>
      </c>
      <c r="D718" s="242">
        <v>15586.07</v>
      </c>
      <c r="E718" s="242">
        <v>16741.82</v>
      </c>
      <c r="F718" s="52">
        <f t="shared" si="188"/>
        <v>107.41527530673223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1789.47</v>
      </c>
      <c r="E720" s="242">
        <v>587.98</v>
      </c>
      <c r="F720" s="52">
        <f t="shared" si="188"/>
        <v>32.857773530710212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141.84</v>
      </c>
      <c r="E722" s="242">
        <v>644.69000000000005</v>
      </c>
      <c r="F722" s="52">
        <f t="shared" si="188"/>
        <v>454.51917653694306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3742.87</v>
      </c>
      <c r="E828" s="242">
        <v>6022.85</v>
      </c>
      <c r="F828" s="52">
        <f t="shared" si="190"/>
        <v>160.91528693222048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4" workbookViewId="0">
      <selection activeCell="I284" sqref="I28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399458.10000000003</v>
      </c>
      <c r="E6" s="229">
        <f t="shared" si="0"/>
        <v>389922.29</v>
      </c>
      <c r="F6" s="230">
        <f t="shared" ref="F6:F260" si="1">IF(D6&gt;0,IF(E6/D6&gt;=100,"&gt;&gt;100",E6/D6*100),"-")</f>
        <v>97.612813459033603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311842.42000000004</v>
      </c>
      <c r="E7" s="104">
        <f t="shared" si="2"/>
        <v>310546.73</v>
      </c>
      <c r="F7" s="93">
        <f t="shared" si="1"/>
        <v>99.584504891925846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2400.92</v>
      </c>
      <c r="E8" s="104">
        <f>E9+E10-E11</f>
        <v>2400.92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2400.92</v>
      </c>
      <c r="E9" s="247">
        <v>2400.92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264705.03000000003</v>
      </c>
      <c r="E12" s="104">
        <f t="shared" si="3"/>
        <v>270402.12</v>
      </c>
      <c r="F12" s="93">
        <f t="shared" si="1"/>
        <v>102.15224093021578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173249.43</v>
      </c>
      <c r="E13" s="104">
        <f t="shared" si="4"/>
        <v>168430.16999999998</v>
      </c>
      <c r="F13" s="93">
        <f t="shared" si="1"/>
        <v>97.218311194443757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359651.61</v>
      </c>
      <c r="E15" s="247">
        <v>359651.61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186402.18</v>
      </c>
      <c r="E18" s="247">
        <v>191221.44</v>
      </c>
      <c r="F18" s="93">
        <f t="shared" si="1"/>
        <v>102.58540967707567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65384.61000000003</v>
      </c>
      <c r="E19" s="104">
        <f t="shared" si="5"/>
        <v>81054.540000000023</v>
      </c>
      <c r="F19" s="93">
        <f t="shared" si="1"/>
        <v>123.96577726776987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117867.27</v>
      </c>
      <c r="E20" s="247">
        <v>161894.96</v>
      </c>
      <c r="F20" s="93">
        <f t="shared" si="1"/>
        <v>137.35361818425079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3907.49</v>
      </c>
      <c r="E21" s="247">
        <v>2945.85</v>
      </c>
      <c r="F21" s="93">
        <f t="shared" si="1"/>
        <v>75.389828252919401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9468.8799999999992</v>
      </c>
      <c r="E22" s="247">
        <v>8824</v>
      </c>
      <c r="F22" s="93">
        <f t="shared" si="1"/>
        <v>93.189479642787759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1051.7</v>
      </c>
      <c r="E24" s="247">
        <v>1051.7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15396.87</v>
      </c>
      <c r="E25" s="247">
        <v>15396.87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8212.67</v>
      </c>
      <c r="E26" s="247">
        <v>8212.67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90520.27</v>
      </c>
      <c r="E28" s="247">
        <v>117271.51</v>
      </c>
      <c r="F28" s="93">
        <f t="shared" si="1"/>
        <v>129.55276204987015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26070.989999999998</v>
      </c>
      <c r="E35" s="104">
        <f t="shared" si="7"/>
        <v>20917.410000000003</v>
      </c>
      <c r="F35" s="93">
        <f t="shared" si="1"/>
        <v>80.232511308546421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82476</v>
      </c>
      <c r="E36" s="247">
        <v>88423.8</v>
      </c>
      <c r="F36" s="93">
        <f t="shared" si="1"/>
        <v>107.21155245162228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56405.01</v>
      </c>
      <c r="E40" s="247">
        <v>67506.39</v>
      </c>
      <c r="F40" s="93">
        <f t="shared" si="1"/>
        <v>119.68154956448016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286.02</v>
      </c>
      <c r="E47" s="247">
        <v>286.02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286.02</v>
      </c>
      <c r="E50" s="247">
        <v>286.02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21144.22</v>
      </c>
      <c r="E54" s="247">
        <v>24693.75</v>
      </c>
      <c r="F54" s="93">
        <f t="shared" si="1"/>
        <v>116.78723547144325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21144.22</v>
      </c>
      <c r="E55" s="247">
        <v>24693.75</v>
      </c>
      <c r="F55" s="93">
        <f t="shared" si="1"/>
        <v>116.78723547144325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44736.47</v>
      </c>
      <c r="E56" s="104">
        <f t="shared" si="11"/>
        <v>37743.69</v>
      </c>
      <c r="F56" s="93">
        <f t="shared" si="1"/>
        <v>84.368949986442829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44736.47</v>
      </c>
      <c r="E57" s="247">
        <v>37743.69</v>
      </c>
      <c r="F57" s="93">
        <f t="shared" si="1"/>
        <v>84.368949986442829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87615.679999999993</v>
      </c>
      <c r="E68" s="104">
        <f t="shared" si="13"/>
        <v>79375.56</v>
      </c>
      <c r="F68" s="93">
        <f t="shared" si="1"/>
        <v>90.595153744170005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22192.29</v>
      </c>
      <c r="E69" s="104">
        <f t="shared" si="14"/>
        <v>7202.05</v>
      </c>
      <c r="F69" s="93">
        <f t="shared" si="1"/>
        <v>32.452937484144265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22092.5</v>
      </c>
      <c r="E70" s="104">
        <f t="shared" si="15"/>
        <v>7102.54</v>
      </c>
      <c r="F70" s="93">
        <f t="shared" si="1"/>
        <v>32.149100373429896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22092.5</v>
      </c>
      <c r="E72" s="247">
        <v>7102.54</v>
      </c>
      <c r="F72" s="93">
        <f t="shared" si="1"/>
        <v>32.149100373429896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99.79</v>
      </c>
      <c r="E76" s="247">
        <v>99.51</v>
      </c>
      <c r="F76" s="93">
        <f t="shared" si="1"/>
        <v>99.719410762601456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531.23</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531.23</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1255.19</v>
      </c>
      <c r="E146" s="104">
        <f t="shared" si="26"/>
        <v>3.2</v>
      </c>
      <c r="F146" s="93">
        <f t="shared" si="1"/>
        <v>0.25494148296273872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1255.19</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1255.19</v>
      </c>
      <c r="E155" s="247"/>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3.2</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63636.97</v>
      </c>
      <c r="E170" s="104">
        <f t="shared" si="29"/>
        <v>72170.31</v>
      </c>
      <c r="F170" s="93">
        <f t="shared" si="1"/>
        <v>113.40940651322651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63636.97</v>
      </c>
      <c r="E173" s="247">
        <v>72170.31</v>
      </c>
      <c r="F173" s="93">
        <f t="shared" si="1"/>
        <v>113.40940651322651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399458.1</v>
      </c>
      <c r="E175" s="104">
        <f t="shared" si="30"/>
        <v>389922.29000000004</v>
      </c>
      <c r="F175" s="93">
        <f t="shared" si="1"/>
        <v>97.612813459033646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85365.25</v>
      </c>
      <c r="E176" s="104">
        <f t="shared" si="31"/>
        <v>88027.9</v>
      </c>
      <c r="F176" s="93">
        <f t="shared" si="1"/>
        <v>103.11912634239341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78347.66</v>
      </c>
      <c r="E177" s="104">
        <f t="shared" si="32"/>
        <v>88027.9</v>
      </c>
      <c r="F177" s="93">
        <f t="shared" si="1"/>
        <v>112.3554934506021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65337.88</v>
      </c>
      <c r="E178" s="247">
        <v>76522.559999999998</v>
      </c>
      <c r="F178" s="93">
        <f t="shared" si="1"/>
        <v>117.11821687511134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8652.74</v>
      </c>
      <c r="E179" s="247">
        <v>11395.87</v>
      </c>
      <c r="F179" s="93">
        <f t="shared" si="1"/>
        <v>131.70244338787484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94.21</v>
      </c>
      <c r="E180" s="104">
        <f t="shared" si="33"/>
        <v>109.47</v>
      </c>
      <c r="F180" s="93">
        <f t="shared" si="1"/>
        <v>116.19785585394334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94.21</v>
      </c>
      <c r="E183" s="247">
        <v>109.47</v>
      </c>
      <c r="F183" s="93">
        <f t="shared" si="1"/>
        <v>116.19785585394334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3731.6</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531.23</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7017.59</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314092.84999999998</v>
      </c>
      <c r="E237" s="104">
        <f t="shared" si="41"/>
        <v>301894.39</v>
      </c>
      <c r="F237" s="93">
        <f t="shared" si="1"/>
        <v>96.116288543339977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302561.18</v>
      </c>
      <c r="E238" s="104">
        <f t="shared" si="42"/>
        <v>299585.97000000003</v>
      </c>
      <c r="F238" s="93">
        <f t="shared" si="1"/>
        <v>99.016658382942595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302561.18</v>
      </c>
      <c r="E239" s="104">
        <f t="shared" si="43"/>
        <v>299585.97000000003</v>
      </c>
      <c r="F239" s="93">
        <f t="shared" si="1"/>
        <v>99.016658382942595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283661.38</v>
      </c>
      <c r="E240" s="247">
        <v>277452.46000000002</v>
      </c>
      <c r="F240" s="93">
        <f t="shared" si="1"/>
        <v>97.81115074600568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18899.8</v>
      </c>
      <c r="E241" s="247">
        <v>22133.51</v>
      </c>
      <c r="F241" s="93">
        <f t="shared" si="1"/>
        <v>117.10975777521455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11336.86</v>
      </c>
      <c r="E245" s="104">
        <f t="shared" si="45"/>
        <v>2308.42</v>
      </c>
      <c r="F245" s="93">
        <f t="shared" si="1"/>
        <v>20.362075565897435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12213.54</v>
      </c>
      <c r="E246" s="104">
        <f t="shared" si="46"/>
        <v>11336.86</v>
      </c>
      <c r="F246" s="93">
        <f t="shared" si="1"/>
        <v>92.822064692136763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12213.54</v>
      </c>
      <c r="E247" s="247">
        <v>11336.86</v>
      </c>
      <c r="F247" s="93">
        <f t="shared" si="1"/>
        <v>92.822064692136763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876.68</v>
      </c>
      <c r="E250" s="104">
        <f t="shared" si="47"/>
        <v>9028.44</v>
      </c>
      <c r="F250" s="93">
        <f t="shared" si="1"/>
        <v>1029.84441301273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876.68</v>
      </c>
      <c r="E252" s="247">
        <v>9028.44</v>
      </c>
      <c r="F252" s="93">
        <f t="shared" si="1"/>
        <v>1029.84441301273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194.81</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10121.6</v>
      </c>
      <c r="E259" s="104">
        <f t="shared" si="49"/>
        <v>71941.929999999993</v>
      </c>
      <c r="F259" s="93">
        <f t="shared" si="1"/>
        <v>710.7762606702496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10121.6</v>
      </c>
      <c r="E260" s="248">
        <v>71941.929999999993</v>
      </c>
      <c r="F260" s="97">
        <f t="shared" si="1"/>
        <v>710.7762606702496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1255.19</v>
      </c>
      <c r="E264" s="247">
        <v>3.2</v>
      </c>
      <c r="F264" s="93">
        <f t="shared" si="50"/>
        <v>0.25494148296273872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531.23</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76126.649999999994</v>
      </c>
      <c r="E287" s="247">
        <v>2676.98</v>
      </c>
      <c r="F287" s="93">
        <f t="shared" si="50"/>
        <v>3.5164820729665633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2221.0100000000002</v>
      </c>
      <c r="E288" s="247">
        <v>85350.92</v>
      </c>
      <c r="F288" s="93">
        <f t="shared" si="50"/>
        <v>3842.8876952377514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7017.59</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531.23</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113" sqref="E11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771566.83</v>
      </c>
      <c r="E114" s="81">
        <f t="shared" si="22"/>
        <v>1060784.29</v>
      </c>
      <c r="F114" s="63">
        <f t="shared" si="1"/>
        <v>137.48443410922681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735630.34</v>
      </c>
      <c r="E115" s="81">
        <f t="shared" si="23"/>
        <v>1017793.63</v>
      </c>
      <c r="F115" s="63">
        <f t="shared" si="1"/>
        <v>138.35666837776159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735630.34</v>
      </c>
      <c r="E117" s="249">
        <v>1017793.63</v>
      </c>
      <c r="F117" s="63">
        <f t="shared" si="1"/>
        <v>138.35666837776159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35936.49</v>
      </c>
      <c r="E126" s="249">
        <v>42990.66</v>
      </c>
      <c r="F126" s="63">
        <f t="shared" si="1"/>
        <v>119.62954645821004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771566.83</v>
      </c>
      <c r="E141" s="106">
        <f t="shared" si="28"/>
        <v>1060784.29</v>
      </c>
      <c r="F141" s="82">
        <f t="shared" si="1"/>
        <v>137.48443410922681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42701.21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42701.21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42701.21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42701.21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7" workbookViewId="0">
      <selection activeCell="F100" sqref="F10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85365.25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1067763.54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1061740.69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907904.54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143730.1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797.97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6095.65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3212.43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6022.85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1065100.8899999999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1047980.97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896042.52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136341.32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782.71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9748.4500000000007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5065.97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17119.919999999998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88027.90000000014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2676.98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2676.98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2676.98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2676.98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85350.92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85350.92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13633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jekić</cp:lastModifiedBy>
  <cp:lastPrinted>2024-09-24T08:26:57Z</cp:lastPrinted>
  <dcterms:created xsi:type="dcterms:W3CDTF">2022-04-01T05:14:30Z</dcterms:created>
  <dcterms:modified xsi:type="dcterms:W3CDTF">2025-01-30T12:55:41Z</dcterms:modified>
</cp:coreProperties>
</file>