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040" windowHeight="1185"/>
  </bookViews>
  <sheets>
    <sheet name="SAŽETAK" sheetId="1" r:id="rId1"/>
    <sheet name="Račun prihoda i rashoda" sheetId="3" r:id="rId2"/>
    <sheet name="Izvori financiranja" sheetId="4" r:id="rId3"/>
    <sheet name="Rashodi prema funkcijskoj klasi" sheetId="5" r:id="rId4"/>
    <sheet name="Račun financiranja" sheetId="8" r:id="rId5"/>
    <sheet name="Izvještaj računa financiranja" sheetId="9" r:id="rId6"/>
    <sheet name="Preneseni višak-manjak" sheetId="7" r:id="rId7"/>
    <sheet name="Izvještaj po organizacijskoj kl" sheetId="10" r:id="rId8"/>
    <sheet name="POSEBNI DIO" sheetId="6" r:id="rId9"/>
  </sheets>
  <calcPr calcId="125725"/>
</workbook>
</file>

<file path=xl/calcChain.xml><?xml version="1.0" encoding="utf-8"?>
<calcChain xmlns="http://schemas.openxmlformats.org/spreadsheetml/2006/main">
  <c r="G11" i="4"/>
  <c r="G10"/>
  <c r="F18"/>
  <c r="F19"/>
  <c r="E12"/>
  <c r="G34" i="3"/>
  <c r="G35"/>
  <c r="E11" i="1" l="1"/>
  <c r="E12"/>
  <c r="E15"/>
  <c r="E17"/>
  <c r="E19"/>
  <c r="E33"/>
  <c r="E34"/>
  <c r="G8" i="3"/>
  <c r="G9"/>
  <c r="G10"/>
  <c r="G13"/>
  <c r="G16"/>
  <c r="G19"/>
  <c r="G25"/>
  <c r="G29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57"/>
  <c r="G58"/>
  <c r="G59"/>
  <c r="G60"/>
  <c r="G61"/>
  <c r="G62"/>
  <c r="G63"/>
  <c r="G64"/>
  <c r="G65"/>
  <c r="G66"/>
  <c r="G67"/>
  <c r="G68"/>
  <c r="G69"/>
  <c r="G70"/>
  <c r="G71"/>
  <c r="G72"/>
  <c r="G73"/>
  <c r="G74"/>
  <c r="G75"/>
  <c r="G76"/>
  <c r="G79"/>
  <c r="G82"/>
  <c r="G83"/>
  <c r="F7" i="4"/>
  <c r="C8"/>
  <c r="F8"/>
  <c r="F9"/>
  <c r="C10"/>
  <c r="F10" s="1"/>
  <c r="F11"/>
  <c r="C12"/>
  <c r="F12"/>
  <c r="F13"/>
  <c r="F14"/>
  <c r="C15"/>
  <c r="F15"/>
  <c r="F16"/>
  <c r="F17"/>
  <c r="F24"/>
  <c r="C25"/>
  <c r="F25" s="1"/>
  <c r="F26"/>
  <c r="C27"/>
  <c r="F27"/>
  <c r="F28"/>
  <c r="C29"/>
  <c r="F29" s="1"/>
  <c r="F30"/>
  <c r="F31"/>
  <c r="C32"/>
  <c r="F32" s="1"/>
  <c r="F33"/>
  <c r="F34"/>
  <c r="C35"/>
  <c r="F35" s="1"/>
  <c r="F36"/>
  <c r="E5" i="5"/>
  <c r="E6"/>
  <c r="E7"/>
  <c r="E8"/>
</calcChain>
</file>

<file path=xl/sharedStrings.xml><?xml version="1.0" encoding="utf-8"?>
<sst xmlns="http://schemas.openxmlformats.org/spreadsheetml/2006/main" count="714" uniqueCount="279">
  <si>
    <t>1. OPĆI DIO</t>
  </si>
  <si>
    <t>A) SAŽETAK RAČUNA PRIHODA I RASHODA</t>
  </si>
  <si>
    <t>Brojčana oznaka i naziv</t>
  </si>
  <si>
    <t>Tekući plan 2025.</t>
  </si>
  <si>
    <t xml:space="preserve">Indeks
</t>
  </si>
  <si>
    <t xml:space="preserve">6 = 5 / 2 </t>
  </si>
  <si>
    <t xml:space="preserve"> 7 = 5 / 4 </t>
  </si>
  <si>
    <t>PRIHODI UKUPNO</t>
  </si>
  <si>
    <t>6 PRIHODI POSLOVANJA</t>
  </si>
  <si>
    <t>7 PRIHODI OD PRODAJE NEFINANCIJSKE IMOVINE</t>
  </si>
  <si>
    <t>RASHODI UKUPNO</t>
  </si>
  <si>
    <t>3 RASHODI POSLOVANJA</t>
  </si>
  <si>
    <t>4 RASHODI ZA NABAVU NEFINANCIJSKE IMOVINE</t>
  </si>
  <si>
    <t>RAZLIKA - VIŠAK / MANJAK</t>
  </si>
  <si>
    <t>B) SAŽETAK RAČUNA FINANCIRANJA</t>
  </si>
  <si>
    <t>Indeks</t>
  </si>
  <si>
    <t>6 = 5 / 2</t>
  </si>
  <si>
    <t>7 = 5 / 4</t>
  </si>
  <si>
    <t>8 PRIMICI OD FINANCIJSKE IMOVINE I ZADUŽIVANJA</t>
  </si>
  <si>
    <t>5 IZDACI ZA FINANCIJSKU IMOVINU I OTPLATE ZAJMOVA</t>
  </si>
  <si>
    <t>NETO FINANCIRANJE</t>
  </si>
  <si>
    <t>C) PRENESENI VIŠAK ILI PRENESENI MANJAK</t>
  </si>
  <si>
    <t xml:space="preserve">Indeks </t>
  </si>
  <si>
    <t>92 UKUPAN DONOS VIŠKA / MANJKA IZ PRETHODNIH GODINA*</t>
  </si>
  <si>
    <t>92 VIŠAK / MANJAK IZ PRETHODNIH GODINA KOJI ĆE SE RASPOREDITI / POKRITI</t>
  </si>
  <si>
    <t>VIŠAK / MANJAK + NETO FINANCIRANJE + PRENESENI REZULTAT</t>
  </si>
  <si>
    <t xml:space="preserve">Napomena:
* Redak UKUPAN DONOS VIŠKA / MANJKA IZ PRETHODNIH GODINA služi kao informacija i ne uzima se u obzir kod uravnoteženja proračuna, već se proračun uravnotežuje retkom             VIŠAK / MANJAK IZ PRETHODNIH GODINA KOJI ĆE SE POKRITI / RASPOREDITI.
</t>
  </si>
  <si>
    <t>1.2. RAČUN PRIHODA I RASHODA</t>
  </si>
  <si>
    <t xml:space="preserve">1.2.1. IZVJEŠTAJ O PRIHODIMA I RASHODIMA PREMA EKONOMSKOJ KLASIFIKACIJI </t>
  </si>
  <si>
    <t>Ostvarenje / izvršenje 
30.6.2024.</t>
  </si>
  <si>
    <t>Tekući plan za 2025. godinu</t>
  </si>
  <si>
    <t>Ostvarenje / izvršenje 
30.6.2025.</t>
  </si>
  <si>
    <t>Indeks
 5 / 2</t>
  </si>
  <si>
    <t>Indeks
 5 / 4</t>
  </si>
  <si>
    <t>UKUPNO PRIHODI</t>
  </si>
  <si>
    <t>6</t>
  </si>
  <si>
    <t>Prihodi poslovanja</t>
  </si>
  <si>
    <t>63</t>
  </si>
  <si>
    <t>Pomoći iz inozemstva i od subjekata unutar općeg proračuna</t>
  </si>
  <si>
    <t>636</t>
  </si>
  <si>
    <t>Pomoći proračunskim korisnicima iz proračuna koji im nije nadležan</t>
  </si>
  <si>
    <t>6361</t>
  </si>
  <si>
    <t>Tekuće pomoći proračunskim korisnicima iz proračuna koji im nije nadležan</t>
  </si>
  <si>
    <t>64</t>
  </si>
  <si>
    <t>Prihodi od imovine</t>
  </si>
  <si>
    <t>641</t>
  </si>
  <si>
    <t>Prihodi od financijske imovine</t>
  </si>
  <si>
    <t>6413</t>
  </si>
  <si>
    <t>Kamate na oročena sredstva i depozite po viđenju</t>
  </si>
  <si>
    <t>65</t>
  </si>
  <si>
    <t>Prihodi od upravnih i administrativnih pristojbi, pristojbi po posebnim propisima i naknada</t>
  </si>
  <si>
    <t>652</t>
  </si>
  <si>
    <t>Prihodi po posebnim propisima</t>
  </si>
  <si>
    <t>6526</t>
  </si>
  <si>
    <t xml:space="preserve">Ostali nespomenuti prihodi </t>
  </si>
  <si>
    <t>66</t>
  </si>
  <si>
    <t>Prihodi od prodaje proizvoda i robe te pruženih usluga, prihodi od donacija te povrati po protestiranim jamstvima</t>
  </si>
  <si>
    <t>661</t>
  </si>
  <si>
    <t>Prihodi od prodaje proizvoda i robe te pruženih usluga</t>
  </si>
  <si>
    <t>6614</t>
  </si>
  <si>
    <t>Prihodi od prodaje proizvoda i robe</t>
  </si>
  <si>
    <t>663</t>
  </si>
  <si>
    <t>Donacije od pravnih i fizičkih osoba izvan općeg proračuna te povrat donacija i kapitalnih pomoći po protestiranim jamstvima</t>
  </si>
  <si>
    <t>6631</t>
  </si>
  <si>
    <t>Tekuće donacije</t>
  </si>
  <si>
    <t>6632</t>
  </si>
  <si>
    <t>Kapitalne donacije</t>
  </si>
  <si>
    <t>67</t>
  </si>
  <si>
    <t>Prihodi iz nadležnog proračuna i od HZZO-a temeljem ugovornih obveza</t>
  </si>
  <si>
    <t>671</t>
  </si>
  <si>
    <t>Prihodi iz nadležnog proračuna za financiranje redovne djelatnosti proračunskih korisnika</t>
  </si>
  <si>
    <t>6711</t>
  </si>
  <si>
    <t>Prihodi iz nadležnog proračuna za financiranje rashoda poslovanja</t>
  </si>
  <si>
    <t>6712</t>
  </si>
  <si>
    <t>Prihodi iz nadležnog proračuna za financiranje rashoda za nabavu nefinancijske imovine</t>
  </si>
  <si>
    <t>68</t>
  </si>
  <si>
    <t>Kazne,upr.mjere i ostali prihodi</t>
  </si>
  <si>
    <t>683</t>
  </si>
  <si>
    <t>Ostali prihodi</t>
  </si>
  <si>
    <t>6831</t>
  </si>
  <si>
    <t>UKUPNO RASHODI</t>
  </si>
  <si>
    <t>3</t>
  </si>
  <si>
    <t>Rashodi poslovanja</t>
  </si>
  <si>
    <t>31</t>
  </si>
  <si>
    <t>Rashodi za zaposlene</t>
  </si>
  <si>
    <t>311</t>
  </si>
  <si>
    <t>Plaće (Bruto)</t>
  </si>
  <si>
    <t>3111</t>
  </si>
  <si>
    <t>Plaće za redovan rad</t>
  </si>
  <si>
    <t>3113</t>
  </si>
  <si>
    <t>Plaće za prekovremeni rad</t>
  </si>
  <si>
    <t>3114</t>
  </si>
  <si>
    <t>Plaće za posebne uvjete rada</t>
  </si>
  <si>
    <t>312</t>
  </si>
  <si>
    <t>Ostali rashodi za zaposlene</t>
  </si>
  <si>
    <t>3121</t>
  </si>
  <si>
    <t>313</t>
  </si>
  <si>
    <t>Doprinosi na plaće</t>
  </si>
  <si>
    <t>3132</t>
  </si>
  <si>
    <t>Doprinosi za obvezno zdravstveno osiguranje</t>
  </si>
  <si>
    <t>32</t>
  </si>
  <si>
    <t>Materijalni rashodi</t>
  </si>
  <si>
    <t>321</t>
  </si>
  <si>
    <t>Naknade troškova zaposlenima</t>
  </si>
  <si>
    <t>3211</t>
  </si>
  <si>
    <t>Službena putovanja</t>
  </si>
  <si>
    <t>3212</t>
  </si>
  <si>
    <t>Naknade za prijevoz, za rad na terenu i odvojeni život</t>
  </si>
  <si>
    <t>3213</t>
  </si>
  <si>
    <t>Stručno usavršavanje zaposlenika</t>
  </si>
  <si>
    <t>322</t>
  </si>
  <si>
    <t>Rashodi za materijal i energiju</t>
  </si>
  <si>
    <t>3221</t>
  </si>
  <si>
    <t>Uredski materijal i ostali materijalni rashodi</t>
  </si>
  <si>
    <t>3222</t>
  </si>
  <si>
    <t>Materijal i sirovine</t>
  </si>
  <si>
    <t>3223</t>
  </si>
  <si>
    <t>Energija</t>
  </si>
  <si>
    <t>3224</t>
  </si>
  <si>
    <t>Materijal i dijelovi za tekuće i investicijsko održavanje</t>
  </si>
  <si>
    <t>3225</t>
  </si>
  <si>
    <t>Sitni inventar i autogume</t>
  </si>
  <si>
    <t>323</t>
  </si>
  <si>
    <t>Rashodi za usluge</t>
  </si>
  <si>
    <t>3231</t>
  </si>
  <si>
    <t>Usluge telefona, interneta, pošte i prijevoza</t>
  </si>
  <si>
    <t>3232</t>
  </si>
  <si>
    <t>Usluge tekućeg i investicijskog održavanja</t>
  </si>
  <si>
    <t>3234</t>
  </si>
  <si>
    <t>Komunalne usluge</t>
  </si>
  <si>
    <t>3235</t>
  </si>
  <si>
    <t>Zakupnine i najamnine</t>
  </si>
  <si>
    <t>3236</t>
  </si>
  <si>
    <t>Zdravstvene i veterinarske usluge</t>
  </si>
  <si>
    <t>3237</t>
  </si>
  <si>
    <t>Intelektualne i osobne usluge</t>
  </si>
  <si>
    <t>3238</t>
  </si>
  <si>
    <t>Računalne usluge</t>
  </si>
  <si>
    <t>3239</t>
  </si>
  <si>
    <t>Ostale usluge</t>
  </si>
  <si>
    <t>329</t>
  </si>
  <si>
    <t>Ostali nespomenuti rashodi poslovanja</t>
  </si>
  <si>
    <t>3293</t>
  </si>
  <si>
    <t>Reprezentacija</t>
  </si>
  <si>
    <t>3294</t>
  </si>
  <si>
    <t>Članarine i norme</t>
  </si>
  <si>
    <t>3299</t>
  </si>
  <si>
    <t>34</t>
  </si>
  <si>
    <t>Financijski rashodi</t>
  </si>
  <si>
    <t>343</t>
  </si>
  <si>
    <t>Ostali financijski rashodi</t>
  </si>
  <si>
    <t>3431</t>
  </si>
  <si>
    <t>Bankarske usluge i usluge platnog prometa</t>
  </si>
  <si>
    <t>38</t>
  </si>
  <si>
    <t>Donacije i ostali rashodi</t>
  </si>
  <si>
    <t>381</t>
  </si>
  <si>
    <t xml:space="preserve">Tekuće donacije </t>
  </si>
  <si>
    <t>3812</t>
  </si>
  <si>
    <t>Tekuće donacije u naravi</t>
  </si>
  <si>
    <t>4</t>
  </si>
  <si>
    <t>Rashodi za nabavu nefinancijske imovine</t>
  </si>
  <si>
    <t>42</t>
  </si>
  <si>
    <t>Rashodi za nabavu proizvedene dugotrajne imovine</t>
  </si>
  <si>
    <t>421</t>
  </si>
  <si>
    <t>Građevinski objekti</t>
  </si>
  <si>
    <t>4212</t>
  </si>
  <si>
    <t>Poslovni objekti</t>
  </si>
  <si>
    <t>422</t>
  </si>
  <si>
    <t>Postrojenja i oprema</t>
  </si>
  <si>
    <t>4223</t>
  </si>
  <si>
    <t>Oprema za održavanje i zaštitu</t>
  </si>
  <si>
    <t>4225</t>
  </si>
  <si>
    <t>Instrumenti i uređaji</t>
  </si>
  <si>
    <t>424</t>
  </si>
  <si>
    <t>Knjige, umjetnička djela i ostale izložbene vrijednosti</t>
  </si>
  <si>
    <t>4241</t>
  </si>
  <si>
    <t>Knjige</t>
  </si>
  <si>
    <t>1.2.2. IZVJEŠTAJ O PRIHODIMA I RASHODIMA PREMA IZVORIMA FINANCIRANJA</t>
  </si>
  <si>
    <t xml:space="preserve"> </t>
  </si>
  <si>
    <t>Ostvarenje / izvršenje 30.6.2024.</t>
  </si>
  <si>
    <t>Ostvarenje / izvršenje 30.6.2025.</t>
  </si>
  <si>
    <t>Indeks 
5 / 2</t>
  </si>
  <si>
    <t>1</t>
  </si>
  <si>
    <t>OPĆI PRIHODI I PRIMICI</t>
  </si>
  <si>
    <t>11</t>
  </si>
  <si>
    <t>VLASTITI PRIHODI</t>
  </si>
  <si>
    <t xml:space="preserve">VLASTITI PRIHODI </t>
  </si>
  <si>
    <t>PRIHODI ZA POSEBNE NAMJENE</t>
  </si>
  <si>
    <t>43</t>
  </si>
  <si>
    <t>44</t>
  </si>
  <si>
    <t>DECENTRALIZIRANA SREDSTVA</t>
  </si>
  <si>
    <t>5</t>
  </si>
  <si>
    <t>POMOĆI</t>
  </si>
  <si>
    <t>51</t>
  </si>
  <si>
    <t>POMOĆI EU</t>
  </si>
  <si>
    <t>52</t>
  </si>
  <si>
    <t>OSTALE POMOĆI</t>
  </si>
  <si>
    <t>DONACIJE</t>
  </si>
  <si>
    <t>61</t>
  </si>
  <si>
    <t>TEKUĆE DONACIJE</t>
  </si>
  <si>
    <t>1.2.3. IZVJEŠTAJ O RASHODIMA PREMA FUNKCIJSKOJ KLASIFIKACIJI</t>
  </si>
  <si>
    <t>Izvršenje 
30.6.2024.</t>
  </si>
  <si>
    <t>Izvršenje 30.6.2025.</t>
  </si>
  <si>
    <t>Indeks 
5 / 4</t>
  </si>
  <si>
    <t>09 Obrazovanje</t>
  </si>
  <si>
    <t>091 Predškolsko i osnovno obrazovanje</t>
  </si>
  <si>
    <t>096 Dodatne usluge u obrazovanju</t>
  </si>
  <si>
    <t>098 Usluge obrazovanja koje nisu drugdje svrstane</t>
  </si>
  <si>
    <t>2. POSEBNI DIO
2.1. IZVJEŠTAJ PO PROGRAMSKOJ KLASIFIKACIJI</t>
  </si>
  <si>
    <t>Indeks     
4 / 3</t>
  </si>
  <si>
    <t xml:space="preserve">UKUPNO : </t>
  </si>
  <si>
    <t>GLAVA    50001</t>
  </si>
  <si>
    <t>ODSJEK ZA OBRAZOVANJE I KULTURU</t>
  </si>
  <si>
    <t>Izvor financiranja   11</t>
  </si>
  <si>
    <t>Izvor financiranja   44</t>
  </si>
  <si>
    <t>Izvor financiranja   51</t>
  </si>
  <si>
    <t>PROGRAM    1013</t>
  </si>
  <si>
    <t>ŠKOLSTVO</t>
  </si>
  <si>
    <t>Aktivnost A101301</t>
  </si>
  <si>
    <t>OSNOVNO ŠKOLSTVO - DECENTRALIZIRANA SREDSTVA</t>
  </si>
  <si>
    <t>3214</t>
  </si>
  <si>
    <t>Ostale naknade troškova zaposlenima</t>
  </si>
  <si>
    <t>3227</t>
  </si>
  <si>
    <t>Službena, radna i zaštitna odjeća i obuća</t>
  </si>
  <si>
    <t>Aktivnost A101304</t>
  </si>
  <si>
    <t>NATJECANJA UČENIKA</t>
  </si>
  <si>
    <t>Aktivnost A101305</t>
  </si>
  <si>
    <t>KAPITALNI IZDACI ZA OSNOVNE ŠKOLE - DECENTRALIZIRANA SREDSTVA</t>
  </si>
  <si>
    <t>Aktivnost A101343</t>
  </si>
  <si>
    <t>UVOĐENJE GRAĐANSKOG ODGOJA U OSNOVNIM ŠKOLAMA</t>
  </si>
  <si>
    <t>PROGRAM    1001</t>
  </si>
  <si>
    <t>TEKUĆI IZDACI - OBRAZOVANJE, KULTURA I SPORT</t>
  </si>
  <si>
    <t>Tekući projekt T100117</t>
  </si>
  <si>
    <t>PROJEKT "ŠKOLE JEDNAKIH MOGUĆNOSTI"</t>
  </si>
  <si>
    <t>GLAVA    50003</t>
  </si>
  <si>
    <t>OSTALI IZDACI ZA OSNOVNE ŠKOLE</t>
  </si>
  <si>
    <t>Izvor financiranja   31</t>
  </si>
  <si>
    <t>Izvor financiranja   43</t>
  </si>
  <si>
    <t>Izvor financiranja   52</t>
  </si>
  <si>
    <t>Izvor financiranja   61</t>
  </si>
  <si>
    <t>Aktivnost A101314</t>
  </si>
  <si>
    <t>OSTALI IZDACI ZA OSNOVNE ŠKOLE (IZVOR FINANCIRANJA VLASTITI I OSTALI PRIHODI)</t>
  </si>
  <si>
    <t>3295</t>
  </si>
  <si>
    <t>Pristojbe i naknade</t>
  </si>
  <si>
    <t>4221</t>
  </si>
  <si>
    <t>Uredska oprema i namještaj</t>
  </si>
  <si>
    <t>4226</t>
  </si>
  <si>
    <t>Sportska i glazbena oprema</t>
  </si>
  <si>
    <t>PRENESENI VIŠAK ILI PRENESENI MANJAK</t>
  </si>
  <si>
    <t>9</t>
  </si>
  <si>
    <t>Vlastiti izvori</t>
  </si>
  <si>
    <t>92</t>
  </si>
  <si>
    <t>Rezultat poslovanja</t>
  </si>
  <si>
    <t>922</t>
  </si>
  <si>
    <t>Rezultat - višak/manjak</t>
  </si>
  <si>
    <t>9221</t>
  </si>
  <si>
    <t>Višak prihoda i primitaka</t>
  </si>
  <si>
    <t xml:space="preserve">Ukupno </t>
  </si>
  <si>
    <t>1.3. RAČUN FINANCIRANJA</t>
  </si>
  <si>
    <t>1.3.1. IZVJEŠTAJ RAČUNA FINANCIRANJA PREMA EKONOMSKOJ KLASIFIKACIJI</t>
  </si>
  <si>
    <t>Rebalans za 2025. godinu</t>
  </si>
  <si>
    <t>Tekući plan</t>
  </si>
  <si>
    <t>1.3.2. IZVJEŠTAJ RAČUNA FINANCIRANJA PREMA IZVORIMA FINANCIRANJA</t>
  </si>
  <si>
    <t>2. POSEBNI DIO</t>
  </si>
  <si>
    <t>2.1. IZVJEŠTAJ PO ORGANIZACIJSKOJ KLASIFIKACIJI</t>
  </si>
  <si>
    <t>Indeks   
4 / 3</t>
  </si>
  <si>
    <t>RAZDJEL    500</t>
  </si>
  <si>
    <t>UPRAVNI ODJEL ZA OBRAZOVANJE, KULTURU I SPORT</t>
  </si>
  <si>
    <t>U Sv.Martinu na Muri, 22.07.2025.</t>
  </si>
  <si>
    <t>RAVNATELJICA ŠKOLE:</t>
  </si>
  <si>
    <t>PREDSJEDNIK ŠO:</t>
  </si>
  <si>
    <t>Petra Novinščak</t>
  </si>
  <si>
    <t>Dražen Crnčec</t>
  </si>
  <si>
    <t>POLUGODIŠNJI IZVJEŠTAJ O IZVRŠENJU FINANCIJSKOG PLANA OŠ SVETI MARTIN NA MURI ZA 2025. GODINU</t>
  </si>
  <si>
    <t>1.1. SAŽETAK RAČUNA PRIHODA I RASHODA I RAČUNA FINANCIRANJA</t>
  </si>
  <si>
    <t>Ostvarenje / izvršenje
30.06.2024.</t>
  </si>
  <si>
    <t>URBROJ:2109-46/01-25-2</t>
  </si>
  <si>
    <t>Plan za 2025. godinu</t>
  </si>
  <si>
    <t>KLASA:400-04/25-02/01</t>
  </si>
</sst>
</file>

<file path=xl/styles.xml><?xml version="1.0" encoding="utf-8"?>
<styleSheet xmlns="http://schemas.openxmlformats.org/spreadsheetml/2006/main">
  <fonts count="34">
    <font>
      <sz val="11"/>
      <color theme="1"/>
      <name val="Calibri"/>
      <family val="2"/>
      <scheme val="minor"/>
    </font>
    <font>
      <sz val="9"/>
      <color indexed="63"/>
      <name val="Arial"/>
      <family val="2"/>
    </font>
    <font>
      <sz val="8"/>
      <color indexed="63"/>
      <name val="Arial"/>
      <family val="2"/>
    </font>
    <font>
      <i/>
      <sz val="8"/>
      <color indexed="63"/>
      <name val="Arial"/>
      <family val="2"/>
    </font>
    <font>
      <b/>
      <sz val="8"/>
      <color indexed="63"/>
      <name val="Arial"/>
      <family val="2"/>
    </font>
    <font>
      <b/>
      <sz val="10"/>
      <color indexed="63"/>
      <name val="Arial"/>
      <family val="2"/>
    </font>
    <font>
      <b/>
      <sz val="9"/>
      <color indexed="63"/>
      <name val="Arial"/>
      <family val="2"/>
    </font>
    <font>
      <b/>
      <sz val="7"/>
      <color indexed="63"/>
      <name val="Arial"/>
      <family val="2"/>
    </font>
    <font>
      <b/>
      <sz val="11"/>
      <color indexed="63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9C0006"/>
      <name val="Calibri"/>
      <family val="2"/>
      <scheme val="minor"/>
    </font>
    <font>
      <b/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indexed="10"/>
      <name val="Calibri"/>
      <family val="2"/>
      <charset val="238"/>
      <scheme val="minor"/>
    </font>
    <font>
      <sz val="11"/>
      <color rgb="FF3F3F76"/>
      <name val="Calibri"/>
      <family val="2"/>
      <scheme val="minor"/>
    </font>
    <font>
      <b/>
      <sz val="9"/>
      <color rgb="FF000000"/>
      <name val="Arial"/>
      <family val="2"/>
    </font>
    <font>
      <b/>
      <sz val="10"/>
      <color rgb="FF000000"/>
      <name val="Arial"/>
      <family val="2"/>
    </font>
    <font>
      <b/>
      <sz val="8"/>
      <color rgb="FF000000"/>
      <name val="Arial"/>
      <family val="2"/>
    </font>
    <font>
      <b/>
      <sz val="7"/>
      <color rgb="FF000000"/>
      <name val="Arial"/>
      <family val="2"/>
    </font>
    <font>
      <sz val="8"/>
      <color rgb="FF000000"/>
      <name val="Arial"/>
      <family val="2"/>
    </font>
    <font>
      <b/>
      <sz val="11"/>
      <color rgb="FF000000"/>
      <name val="Arial"/>
      <family val="2"/>
    </font>
    <font>
      <i/>
      <sz val="8"/>
      <color rgb="FF000000"/>
      <name val="Arial"/>
      <family val="2"/>
    </font>
    <font>
      <sz val="8"/>
      <color indexed="63"/>
      <name val="Arial"/>
      <family val="2"/>
      <charset val="238"/>
    </font>
  </fonts>
  <fills count="42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61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0" tint="-0.34995574816125979"/>
        <bgColor indexed="64"/>
      </patternFill>
    </fill>
    <fill>
      <patternFill patternType="solid">
        <fgColor rgb="FFDCDCDC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/>
      <top/>
      <bottom style="thin">
        <color indexed="63"/>
      </bottom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/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54222235786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42">
    <xf numFmtId="0" fontId="0" fillId="0" borderId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9" fillId="2" borderId="8" applyNumberFormat="0" applyAlignment="0" applyProtection="0"/>
    <xf numFmtId="0" fontId="12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3" fillId="31" borderId="9" applyNumberFormat="0" applyAlignment="0" applyProtection="0"/>
    <xf numFmtId="0" fontId="14" fillId="31" borderId="10" applyNumberFormat="0" applyAlignment="0" applyProtection="0"/>
    <xf numFmtId="0" fontId="15" fillId="32" borderId="0" applyNumberFormat="0" applyBorder="0" applyAlignment="0" applyProtection="0"/>
    <xf numFmtId="0" fontId="16" fillId="0" borderId="0" applyNumberFormat="0" applyFill="0" applyBorder="0" applyAlignment="0" applyProtection="0"/>
    <xf numFmtId="0" fontId="17" fillId="0" borderId="11" applyNumberFormat="0" applyFill="0" applyAlignment="0" applyProtection="0"/>
    <xf numFmtId="0" fontId="18" fillId="0" borderId="12" applyNumberFormat="0" applyFill="0" applyAlignment="0" applyProtection="0"/>
    <xf numFmtId="0" fontId="19" fillId="0" borderId="13" applyNumberFormat="0" applyFill="0" applyAlignment="0" applyProtection="0"/>
    <xf numFmtId="0" fontId="19" fillId="0" borderId="0" applyNumberFormat="0" applyFill="0" applyBorder="0" applyAlignment="0" applyProtection="0"/>
    <xf numFmtId="0" fontId="20" fillId="33" borderId="0" applyNumberFormat="0" applyBorder="0" applyAlignment="0" applyProtection="0"/>
    <xf numFmtId="0" fontId="21" fillId="0" borderId="14" applyNumberFormat="0" applyFill="0" applyAlignment="0" applyProtection="0"/>
    <xf numFmtId="0" fontId="22" fillId="34" borderId="15" applyNumberFormat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10" fillId="0" borderId="16" applyNumberFormat="0" applyFill="0" applyAlignment="0" applyProtection="0"/>
    <xf numFmtId="0" fontId="25" fillId="4" borderId="10" applyNumberFormat="0" applyAlignment="0" applyProtection="0"/>
  </cellStyleXfs>
  <cellXfs count="146">
    <xf numFmtId="0" fontId="0" fillId="0" borderId="0" xfId="0" applyFont="1" applyAlignment="1"/>
    <xf numFmtId="0" fontId="4" fillId="0" borderId="1" xfId="0" applyNumberFormat="1" applyFont="1" applyBorder="1" applyAlignment="1" applyProtection="1">
      <alignment horizontal="center" vertical="center" wrapText="1" shrinkToFit="1" readingOrder="1"/>
    </xf>
    <xf numFmtId="49" fontId="4" fillId="0" borderId="1" xfId="0" applyNumberFormat="1" applyFont="1" applyBorder="1" applyAlignment="1" applyProtection="1">
      <alignment horizontal="center" vertical="center" wrapText="1" shrinkToFit="1" readingOrder="1"/>
    </xf>
    <xf numFmtId="0" fontId="4" fillId="0" borderId="2" xfId="0" applyNumberFormat="1" applyFont="1" applyBorder="1" applyAlignment="1" applyProtection="1">
      <alignment horizontal="center" vertical="center" wrapText="1" shrinkToFit="1" readingOrder="1"/>
    </xf>
    <xf numFmtId="0" fontId="4" fillId="0" borderId="3" xfId="0" applyNumberFormat="1" applyFont="1" applyBorder="1" applyAlignment="1" applyProtection="1">
      <alignment horizontal="center" vertical="center" wrapText="1" shrinkToFit="1" readingOrder="1"/>
    </xf>
    <xf numFmtId="0" fontId="4" fillId="0" borderId="4" xfId="0" applyNumberFormat="1" applyFont="1" applyBorder="1" applyAlignment="1" applyProtection="1">
      <alignment horizontal="center" vertical="center" wrapText="1" shrinkToFit="1" readingOrder="1"/>
    </xf>
    <xf numFmtId="0" fontId="4" fillId="0" borderId="5" xfId="0" applyNumberFormat="1" applyFont="1" applyBorder="1" applyAlignment="1" applyProtection="1">
      <alignment horizontal="center" vertical="center" wrapText="1" shrinkToFit="1" readingOrder="1"/>
    </xf>
    <xf numFmtId="0" fontId="4" fillId="0" borderId="6" xfId="0" applyNumberFormat="1" applyFont="1" applyBorder="1" applyAlignment="1" applyProtection="1">
      <alignment horizontal="center" vertical="center" wrapText="1" shrinkToFit="1" readingOrder="1"/>
    </xf>
    <xf numFmtId="0" fontId="4" fillId="3" borderId="4" xfId="0" applyNumberFormat="1" applyFont="1" applyFill="1" applyBorder="1" applyAlignment="1" applyProtection="1">
      <alignment horizontal="left" vertical="center" wrapText="1" shrinkToFit="1" readingOrder="1"/>
    </xf>
    <xf numFmtId="4" fontId="4" fillId="3" borderId="4" xfId="0" applyNumberFormat="1" applyFont="1" applyFill="1" applyBorder="1" applyAlignment="1" applyProtection="1">
      <alignment horizontal="right" vertical="center" wrapText="1" shrinkToFit="1" readingOrder="1"/>
    </xf>
    <xf numFmtId="4" fontId="4" fillId="3" borderId="5" xfId="0" applyNumberFormat="1" applyFont="1" applyFill="1" applyBorder="1" applyAlignment="1" applyProtection="1">
      <alignment horizontal="right" vertical="center" wrapText="1" shrinkToFit="1" readingOrder="1"/>
    </xf>
    <xf numFmtId="4" fontId="4" fillId="3" borderId="6" xfId="0" applyNumberFormat="1" applyFont="1" applyFill="1" applyBorder="1" applyAlignment="1" applyProtection="1">
      <alignment horizontal="right" vertical="center" wrapText="1" shrinkToFit="1" readingOrder="1"/>
    </xf>
    <xf numFmtId="0" fontId="2" fillId="0" borderId="4" xfId="0" applyNumberFormat="1" applyFont="1" applyBorder="1" applyAlignment="1" applyProtection="1">
      <alignment horizontal="left" vertical="center" wrapText="1" shrinkToFit="1" readingOrder="1"/>
    </xf>
    <xf numFmtId="4" fontId="2" fillId="0" borderId="4" xfId="0" applyNumberFormat="1" applyFont="1" applyBorder="1" applyAlignment="1" applyProtection="1">
      <alignment horizontal="right" vertical="center" wrapText="1" shrinkToFit="1" readingOrder="1"/>
    </xf>
    <xf numFmtId="4" fontId="2" fillId="0" borderId="5" xfId="0" applyNumberFormat="1" applyFont="1" applyBorder="1" applyAlignment="1" applyProtection="1">
      <alignment horizontal="right" vertical="center" wrapText="1" shrinkToFit="1" readingOrder="1"/>
    </xf>
    <xf numFmtId="4" fontId="2" fillId="0" borderId="6" xfId="0" applyNumberFormat="1" applyFont="1" applyBorder="1" applyAlignment="1" applyProtection="1">
      <alignment horizontal="right" vertical="center" wrapText="1" shrinkToFit="1" readingOrder="1"/>
    </xf>
    <xf numFmtId="0" fontId="4" fillId="3" borderId="5" xfId="0" applyNumberFormat="1" applyFont="1" applyFill="1" applyBorder="1" applyAlignment="1" applyProtection="1">
      <alignment horizontal="right" vertical="center" wrapText="1" shrinkToFit="1" readingOrder="1"/>
    </xf>
    <xf numFmtId="49" fontId="4" fillId="0" borderId="2" xfId="0" applyNumberFormat="1" applyFont="1" applyBorder="1" applyAlignment="1" applyProtection="1">
      <alignment horizontal="center" vertical="center" wrapText="1" shrinkToFit="1" readingOrder="1"/>
    </xf>
    <xf numFmtId="0" fontId="2" fillId="5" borderId="5" xfId="0" applyNumberFormat="1" applyFont="1" applyFill="1" applyBorder="1" applyAlignment="1" applyProtection="1">
      <alignment horizontal="left" vertical="center" wrapText="1" shrinkToFit="1" readingOrder="1"/>
    </xf>
    <xf numFmtId="4" fontId="2" fillId="5" borderId="5" xfId="0" applyNumberFormat="1" applyFont="1" applyFill="1" applyBorder="1" applyAlignment="1" applyProtection="1">
      <alignment horizontal="right" vertical="center" wrapText="1" shrinkToFit="1" readingOrder="1"/>
    </xf>
    <xf numFmtId="4" fontId="2" fillId="5" borderId="6" xfId="0" applyNumberFormat="1" applyFont="1" applyFill="1" applyBorder="1" applyAlignment="1" applyProtection="1">
      <alignment horizontal="right" vertical="center" wrapText="1" shrinkToFit="1" readingOrder="1"/>
    </xf>
    <xf numFmtId="0" fontId="4" fillId="3" borderId="5" xfId="0" applyNumberFormat="1" applyFont="1" applyFill="1" applyBorder="1" applyAlignment="1" applyProtection="1">
      <alignment horizontal="left" vertical="center" wrapText="1" shrinkToFit="1" readingOrder="1"/>
    </xf>
    <xf numFmtId="0" fontId="4" fillId="0" borderId="2" xfId="0" applyNumberFormat="1" applyFont="1" applyBorder="1" applyAlignment="1" applyProtection="1">
      <alignment horizontal="left" vertical="center" wrapText="1" shrinkToFit="1" readingOrder="1"/>
    </xf>
    <xf numFmtId="4" fontId="4" fillId="0" borderId="2" xfId="0" applyNumberFormat="1" applyFont="1" applyBorder="1" applyAlignment="1" applyProtection="1">
      <alignment horizontal="right" vertical="center" wrapText="1" shrinkToFit="1" readingOrder="1"/>
    </xf>
    <xf numFmtId="0" fontId="4" fillId="0" borderId="3" xfId="0" applyNumberFormat="1" applyFont="1" applyBorder="1" applyAlignment="1" applyProtection="1">
      <alignment horizontal="right" vertical="center" wrapText="1" shrinkToFit="1" readingOrder="1"/>
    </xf>
    <xf numFmtId="4" fontId="2" fillId="0" borderId="6" xfId="0" applyNumberFormat="1" applyFont="1" applyBorder="1" applyAlignment="1" applyProtection="1">
      <alignment horizontal="right" vertical="center" wrapText="1" shrinkToFit="1" readingOrder="1"/>
    </xf>
    <xf numFmtId="4" fontId="4" fillId="35" borderId="5" xfId="0" applyNumberFormat="1" applyFont="1" applyFill="1" applyBorder="1" applyAlignment="1" applyProtection="1">
      <alignment horizontal="right" vertical="center" wrapText="1" shrinkToFit="1" readingOrder="1"/>
    </xf>
    <xf numFmtId="0" fontId="4" fillId="3" borderId="2" xfId="0" applyNumberFormat="1" applyFont="1" applyFill="1" applyBorder="1" applyAlignment="1" applyProtection="1">
      <alignment horizontal="center" vertical="center" wrapText="1" shrinkToFit="1" readingOrder="1"/>
    </xf>
    <xf numFmtId="49" fontId="4" fillId="3" borderId="3" xfId="0" applyNumberFormat="1" applyFont="1" applyFill="1" applyBorder="1" applyAlignment="1" applyProtection="1">
      <alignment horizontal="center" vertical="center" wrapText="1" shrinkToFit="1" readingOrder="1"/>
    </xf>
    <xf numFmtId="0" fontId="4" fillId="3" borderId="3" xfId="0" applyNumberFormat="1" applyFont="1" applyFill="1" applyBorder="1" applyAlignment="1" applyProtection="1">
      <alignment horizontal="center" vertical="center" wrapText="1" shrinkToFit="1" readingOrder="1"/>
    </xf>
    <xf numFmtId="0" fontId="7" fillId="0" borderId="6" xfId="0" applyNumberFormat="1" applyFont="1" applyBorder="1" applyAlignment="1" applyProtection="1">
      <alignment horizontal="center" vertical="center" wrapText="1" shrinkToFit="1" readingOrder="1"/>
    </xf>
    <xf numFmtId="49" fontId="4" fillId="0" borderId="3" xfId="0" applyNumberFormat="1" applyFont="1" applyBorder="1" applyAlignment="1" applyProtection="1">
      <alignment horizontal="left" vertical="center" wrapText="1" shrinkToFit="1" readingOrder="1"/>
    </xf>
    <xf numFmtId="4" fontId="4" fillId="0" borderId="3" xfId="0" applyNumberFormat="1" applyFont="1" applyBorder="1" applyAlignment="1" applyProtection="1">
      <alignment horizontal="right" vertical="center" wrapText="1" shrinkToFit="1" readingOrder="1"/>
    </xf>
    <xf numFmtId="49" fontId="2" fillId="0" borderId="2" xfId="0" applyNumberFormat="1" applyFont="1" applyBorder="1" applyAlignment="1" applyProtection="1">
      <alignment horizontal="left" vertical="center" wrapText="1" shrinkToFit="1" readingOrder="1"/>
    </xf>
    <xf numFmtId="49" fontId="2" fillId="0" borderId="3" xfId="0" applyNumberFormat="1" applyFont="1" applyBorder="1" applyAlignment="1" applyProtection="1">
      <alignment horizontal="left" vertical="center" wrapText="1" shrinkToFit="1" readingOrder="1"/>
    </xf>
    <xf numFmtId="4" fontId="2" fillId="0" borderId="3" xfId="0" applyNumberFormat="1" applyFont="1" applyBorder="1" applyAlignment="1" applyProtection="1">
      <alignment horizontal="right" vertical="center" wrapText="1" shrinkToFit="1" readingOrder="1"/>
    </xf>
    <xf numFmtId="0" fontId="2" fillId="0" borderId="3" xfId="0" applyNumberFormat="1" applyFont="1" applyBorder="1" applyAlignment="1" applyProtection="1">
      <alignment horizontal="right" vertical="center" wrapText="1" shrinkToFit="1" readingOrder="1"/>
    </xf>
    <xf numFmtId="0" fontId="4" fillId="0" borderId="5" xfId="0" applyNumberFormat="1" applyFont="1" applyBorder="1" applyAlignment="1" applyProtection="1">
      <alignment horizontal="left" vertical="center" wrapText="1" shrinkToFit="1" readingOrder="1"/>
    </xf>
    <xf numFmtId="4" fontId="4" fillId="0" borderId="6" xfId="0" applyNumberFormat="1" applyFont="1" applyBorder="1" applyAlignment="1" applyProtection="1">
      <alignment horizontal="right" vertical="center" wrapText="1" shrinkToFit="1" readingOrder="1"/>
    </xf>
    <xf numFmtId="49" fontId="4" fillId="0" borderId="5" xfId="0" applyNumberFormat="1" applyFont="1" applyBorder="1" applyAlignment="1" applyProtection="1">
      <alignment horizontal="left" vertical="center" wrapText="1" shrinkToFit="1" readingOrder="1"/>
    </xf>
    <xf numFmtId="49" fontId="3" fillId="0" borderId="5" xfId="0" applyNumberFormat="1" applyFont="1" applyBorder="1" applyAlignment="1" applyProtection="1">
      <alignment horizontal="left" vertical="center" wrapText="1" shrinkToFit="1" readingOrder="1"/>
    </xf>
    <xf numFmtId="4" fontId="3" fillId="0" borderId="6" xfId="0" applyNumberFormat="1" applyFont="1" applyBorder="1" applyAlignment="1" applyProtection="1">
      <alignment horizontal="right" vertical="center" wrapText="1" shrinkToFit="1" readingOrder="1"/>
    </xf>
    <xf numFmtId="49" fontId="4" fillId="0" borderId="6" xfId="0" applyNumberFormat="1" applyFont="1" applyBorder="1" applyAlignment="1" applyProtection="1">
      <alignment horizontal="left" vertical="center" wrapText="1" shrinkToFit="1" readingOrder="1"/>
    </xf>
    <xf numFmtId="49" fontId="3" fillId="0" borderId="6" xfId="0" applyNumberFormat="1" applyFont="1" applyBorder="1" applyAlignment="1" applyProtection="1">
      <alignment horizontal="left" vertical="center" wrapText="1" shrinkToFit="1" readingOrder="1"/>
    </xf>
    <xf numFmtId="49" fontId="2" fillId="0" borderId="6" xfId="0" applyNumberFormat="1" applyFont="1" applyBorder="1" applyAlignment="1" applyProtection="1">
      <alignment horizontal="left" vertical="center" wrapText="1" shrinkToFit="1" readingOrder="1"/>
    </xf>
    <xf numFmtId="0" fontId="2" fillId="0" borderId="6" xfId="0" applyNumberFormat="1" applyFont="1" applyBorder="1" applyAlignment="1" applyProtection="1">
      <alignment horizontal="right" vertical="center" wrapText="1" shrinkToFit="1" readingOrder="1"/>
    </xf>
    <xf numFmtId="4" fontId="1" fillId="0" borderId="6" xfId="0" applyNumberFormat="1" applyFont="1" applyBorder="1" applyAlignment="1" applyProtection="1">
      <alignment horizontal="left" vertical="top" wrapText="1" shrinkToFit="1" readingOrder="1"/>
    </xf>
    <xf numFmtId="0" fontId="0" fillId="0" borderId="0" xfId="0"/>
    <xf numFmtId="49" fontId="28" fillId="36" borderId="18" xfId="0" applyNumberFormat="1" applyFont="1" applyFill="1" applyBorder="1" applyAlignment="1" applyProtection="1">
      <alignment horizontal="center" vertical="center" wrapText="1" shrinkToFit="1" readingOrder="1"/>
    </xf>
    <xf numFmtId="0" fontId="29" fillId="0" borderId="20" xfId="0" applyNumberFormat="1" applyFont="1" applyBorder="1" applyAlignment="1" applyProtection="1">
      <alignment horizontal="center" vertical="center" wrapText="1" shrinkToFit="1" readingOrder="1"/>
    </xf>
    <xf numFmtId="49" fontId="28" fillId="0" borderId="19" xfId="0" applyNumberFormat="1" applyFont="1" applyBorder="1" applyAlignment="1" applyProtection="1">
      <alignment horizontal="left" vertical="center" wrapText="1" shrinkToFit="1" readingOrder="1"/>
    </xf>
    <xf numFmtId="49" fontId="28" fillId="0" borderId="20" xfId="0" applyNumberFormat="1" applyFont="1" applyBorder="1" applyAlignment="1" applyProtection="1">
      <alignment horizontal="left" vertical="center" wrapText="1" shrinkToFit="1" readingOrder="1"/>
    </xf>
    <xf numFmtId="4" fontId="28" fillId="0" borderId="20" xfId="0" applyNumberFormat="1" applyFont="1" applyBorder="1" applyAlignment="1" applyProtection="1">
      <alignment horizontal="right" vertical="center" wrapText="1" shrinkToFit="1" readingOrder="1"/>
    </xf>
    <xf numFmtId="49" fontId="30" fillId="0" borderId="19" xfId="0" applyNumberFormat="1" applyFont="1" applyBorder="1" applyAlignment="1" applyProtection="1">
      <alignment horizontal="left" vertical="center" wrapText="1" shrinkToFit="1" readingOrder="1"/>
    </xf>
    <xf numFmtId="49" fontId="30" fillId="0" borderId="20" xfId="0" applyNumberFormat="1" applyFont="1" applyBorder="1" applyAlignment="1" applyProtection="1">
      <alignment horizontal="left" vertical="center" wrapText="1" shrinkToFit="1" readingOrder="1"/>
    </xf>
    <xf numFmtId="4" fontId="30" fillId="0" borderId="20" xfId="0" applyNumberFormat="1" applyFont="1" applyBorder="1" applyAlignment="1" applyProtection="1">
      <alignment horizontal="right" vertical="center" wrapText="1" shrinkToFit="1" readingOrder="1"/>
    </xf>
    <xf numFmtId="0" fontId="30" fillId="0" borderId="20" xfId="0" applyNumberFormat="1" applyFont="1" applyBorder="1" applyAlignment="1" applyProtection="1">
      <alignment horizontal="right" vertical="center" wrapText="1" shrinkToFit="1" readingOrder="1"/>
    </xf>
    <xf numFmtId="0" fontId="28" fillId="0" borderId="20" xfId="0" applyNumberFormat="1" applyFont="1" applyBorder="1" applyAlignment="1" applyProtection="1">
      <alignment horizontal="right" vertical="center" wrapText="1" shrinkToFit="1" readingOrder="1"/>
    </xf>
    <xf numFmtId="4" fontId="28" fillId="0" borderId="18" xfId="0" applyNumberFormat="1" applyFont="1" applyBorder="1" applyAlignment="1" applyProtection="1">
      <alignment horizontal="right" vertical="center" wrapText="1" shrinkToFit="1" readingOrder="1"/>
    </xf>
    <xf numFmtId="0" fontId="28" fillId="36" borderId="18" xfId="0" applyNumberFormat="1" applyFont="1" applyFill="1" applyBorder="1" applyAlignment="1" applyProtection="1">
      <alignment horizontal="center" vertical="center" wrapText="1" shrinkToFit="1" readingOrder="1"/>
    </xf>
    <xf numFmtId="0" fontId="28" fillId="0" borderId="19" xfId="0" applyNumberFormat="1" applyFont="1" applyBorder="1" applyAlignment="1" applyProtection="1">
      <alignment horizontal="left" vertical="center" wrapText="1" shrinkToFit="1" readingOrder="1"/>
    </xf>
    <xf numFmtId="0" fontId="28" fillId="0" borderId="20" xfId="0" applyNumberFormat="1" applyFont="1" applyBorder="1" applyAlignment="1" applyProtection="1">
      <alignment horizontal="left" vertical="center" wrapText="1" shrinkToFit="1" readingOrder="1"/>
    </xf>
    <xf numFmtId="0" fontId="30" fillId="0" borderId="19" xfId="0" applyNumberFormat="1" applyFont="1" applyBorder="1" applyAlignment="1" applyProtection="1">
      <alignment horizontal="left" vertical="center" wrapText="1" shrinkToFit="1" readingOrder="1"/>
    </xf>
    <xf numFmtId="0" fontId="30" fillId="0" borderId="20" xfId="0" applyNumberFormat="1" applyFont="1" applyBorder="1" applyAlignment="1" applyProtection="1">
      <alignment horizontal="left" vertical="center" wrapText="1" shrinkToFit="1" readingOrder="1"/>
    </xf>
    <xf numFmtId="0" fontId="28" fillId="0" borderId="17" xfId="0" applyNumberFormat="1" applyFont="1" applyBorder="1" applyAlignment="1" applyProtection="1">
      <alignment horizontal="left" vertical="center" wrapText="1" shrinkToFit="1" readingOrder="1"/>
    </xf>
    <xf numFmtId="49" fontId="28" fillId="0" borderId="18" xfId="0" applyNumberFormat="1" applyFont="1" applyBorder="1" applyAlignment="1" applyProtection="1">
      <alignment horizontal="left" vertical="center" wrapText="1" shrinkToFit="1" readingOrder="1"/>
    </xf>
    <xf numFmtId="0" fontId="32" fillId="0" borderId="17" xfId="0" applyNumberFormat="1" applyFont="1" applyBorder="1" applyAlignment="1" applyProtection="1">
      <alignment horizontal="left" vertical="center" wrapText="1" shrinkToFit="1" readingOrder="1"/>
    </xf>
    <xf numFmtId="0" fontId="32" fillId="0" borderId="18" xfId="0" applyNumberFormat="1" applyFont="1" applyBorder="1" applyAlignment="1" applyProtection="1">
      <alignment horizontal="left" vertical="center" wrapText="1" shrinkToFit="1" readingOrder="1"/>
    </xf>
    <xf numFmtId="4" fontId="32" fillId="0" borderId="18" xfId="0" applyNumberFormat="1" applyFont="1" applyBorder="1" applyAlignment="1" applyProtection="1">
      <alignment horizontal="right" vertical="center" wrapText="1" shrinkToFit="1" readingOrder="1"/>
    </xf>
    <xf numFmtId="0" fontId="30" fillId="0" borderId="17" xfId="0" applyNumberFormat="1" applyFont="1" applyBorder="1" applyAlignment="1" applyProtection="1">
      <alignment horizontal="left" vertical="center" wrapText="1" shrinkToFit="1" readingOrder="1"/>
    </xf>
    <xf numFmtId="0" fontId="30" fillId="0" borderId="18" xfId="0" applyNumberFormat="1" applyFont="1" applyBorder="1" applyAlignment="1" applyProtection="1">
      <alignment horizontal="left" vertical="center" wrapText="1" shrinkToFit="1" readingOrder="1"/>
    </xf>
    <xf numFmtId="4" fontId="30" fillId="0" borderId="18" xfId="0" applyNumberFormat="1" applyFont="1" applyBorder="1" applyAlignment="1" applyProtection="1">
      <alignment horizontal="right" vertical="center" wrapText="1" shrinkToFit="1" readingOrder="1"/>
    </xf>
    <xf numFmtId="0" fontId="28" fillId="0" borderId="18" xfId="0" applyNumberFormat="1" applyFont="1" applyBorder="1" applyAlignment="1" applyProtection="1">
      <alignment horizontal="center" vertical="center" wrapText="1" shrinkToFit="1" readingOrder="1"/>
    </xf>
    <xf numFmtId="0" fontId="0" fillId="0" borderId="0" xfId="0" applyAlignment="1"/>
    <xf numFmtId="4" fontId="4" fillId="37" borderId="5" xfId="0" applyNumberFormat="1" applyFont="1" applyFill="1" applyBorder="1" applyAlignment="1" applyProtection="1">
      <alignment horizontal="right" vertical="center" wrapText="1" shrinkToFit="1" readingOrder="1"/>
    </xf>
    <xf numFmtId="4" fontId="33" fillId="38" borderId="5" xfId="0" applyNumberFormat="1" applyFont="1" applyFill="1" applyBorder="1" applyAlignment="1" applyProtection="1">
      <alignment horizontal="right" vertical="center" wrapText="1" shrinkToFit="1" readingOrder="1"/>
    </xf>
    <xf numFmtId="4" fontId="2" fillId="37" borderId="3" xfId="0" applyNumberFormat="1" applyFont="1" applyFill="1" applyBorder="1" applyAlignment="1" applyProtection="1">
      <alignment horizontal="right" vertical="center" wrapText="1" shrinkToFit="1" readingOrder="1"/>
    </xf>
    <xf numFmtId="49" fontId="2" fillId="38" borderId="6" xfId="0" applyNumberFormat="1" applyFont="1" applyFill="1" applyBorder="1" applyAlignment="1" applyProtection="1">
      <alignment horizontal="left" vertical="center" wrapText="1" shrinkToFit="1" readingOrder="1"/>
    </xf>
    <xf numFmtId="4" fontId="2" fillId="38" borderId="6" xfId="0" applyNumberFormat="1" applyFont="1" applyFill="1" applyBorder="1" applyAlignment="1" applyProtection="1">
      <alignment horizontal="right" vertical="center" wrapText="1" shrinkToFit="1" readingOrder="1"/>
    </xf>
    <xf numFmtId="49" fontId="2" fillId="20" borderId="6" xfId="0" applyNumberFormat="1" applyFont="1" applyFill="1" applyBorder="1" applyAlignment="1" applyProtection="1">
      <alignment horizontal="left" vertical="center" wrapText="1" shrinkToFit="1" readingOrder="1"/>
    </xf>
    <xf numFmtId="4" fontId="2" fillId="20" borderId="6" xfId="0" applyNumberFormat="1" applyFont="1" applyFill="1" applyBorder="1" applyAlignment="1" applyProtection="1">
      <alignment horizontal="right" vertical="center" wrapText="1" shrinkToFit="1" readingOrder="1"/>
    </xf>
    <xf numFmtId="49" fontId="2" fillId="39" borderId="6" xfId="0" applyNumberFormat="1" applyFont="1" applyFill="1" applyBorder="1" applyAlignment="1" applyProtection="1">
      <alignment horizontal="left" vertical="center" wrapText="1" shrinkToFit="1" readingOrder="1"/>
    </xf>
    <xf numFmtId="0" fontId="2" fillId="39" borderId="6" xfId="0" applyNumberFormat="1" applyFont="1" applyFill="1" applyBorder="1" applyAlignment="1" applyProtection="1">
      <alignment horizontal="right" vertical="center" wrapText="1" shrinkToFit="1" readingOrder="1"/>
    </xf>
    <xf numFmtId="4" fontId="2" fillId="39" borderId="6" xfId="0" applyNumberFormat="1" applyFont="1" applyFill="1" applyBorder="1" applyAlignment="1" applyProtection="1">
      <alignment horizontal="right" vertical="center" wrapText="1" shrinkToFit="1" readingOrder="1"/>
    </xf>
    <xf numFmtId="4" fontId="1" fillId="39" borderId="6" xfId="0" applyNumberFormat="1" applyFont="1" applyFill="1" applyBorder="1" applyAlignment="1" applyProtection="1">
      <alignment horizontal="left" vertical="top" wrapText="1" shrinkToFit="1" readingOrder="1"/>
    </xf>
    <xf numFmtId="49" fontId="2" fillId="37" borderId="6" xfId="0" applyNumberFormat="1" applyFont="1" applyFill="1" applyBorder="1" applyAlignment="1" applyProtection="1">
      <alignment horizontal="left" vertical="center" wrapText="1" shrinkToFit="1" readingOrder="1"/>
    </xf>
    <xf numFmtId="0" fontId="2" fillId="37" borderId="6" xfId="0" applyNumberFormat="1" applyFont="1" applyFill="1" applyBorder="1" applyAlignment="1" applyProtection="1">
      <alignment horizontal="right" vertical="center" wrapText="1" shrinkToFit="1" readingOrder="1"/>
    </xf>
    <xf numFmtId="4" fontId="2" fillId="37" borderId="6" xfId="0" applyNumberFormat="1" applyFont="1" applyFill="1" applyBorder="1" applyAlignment="1" applyProtection="1">
      <alignment horizontal="right" vertical="center" wrapText="1" shrinkToFit="1" readingOrder="1"/>
    </xf>
    <xf numFmtId="49" fontId="2" fillId="39" borderId="2" xfId="0" applyNumberFormat="1" applyFont="1" applyFill="1" applyBorder="1" applyAlignment="1" applyProtection="1">
      <alignment horizontal="left" vertical="center" wrapText="1" shrinkToFit="1" readingOrder="1"/>
    </xf>
    <xf numFmtId="49" fontId="2" fillId="39" borderId="3" xfId="0" applyNumberFormat="1" applyFont="1" applyFill="1" applyBorder="1" applyAlignment="1" applyProtection="1">
      <alignment horizontal="left" vertical="center" wrapText="1" shrinkToFit="1" readingOrder="1"/>
    </xf>
    <xf numFmtId="4" fontId="2" fillId="39" borderId="3" xfId="0" applyNumberFormat="1" applyFont="1" applyFill="1" applyBorder="1" applyAlignment="1" applyProtection="1">
      <alignment horizontal="right" vertical="center" wrapText="1" shrinkToFit="1" readingOrder="1"/>
    </xf>
    <xf numFmtId="0" fontId="2" fillId="39" borderId="3" xfId="0" applyNumberFormat="1" applyFont="1" applyFill="1" applyBorder="1" applyAlignment="1" applyProtection="1">
      <alignment horizontal="right" vertical="center" wrapText="1" shrinkToFit="1" readingOrder="1"/>
    </xf>
    <xf numFmtId="4" fontId="4" fillId="39" borderId="3" xfId="0" applyNumberFormat="1" applyFont="1" applyFill="1" applyBorder="1" applyAlignment="1" applyProtection="1">
      <alignment horizontal="right" vertical="center" wrapText="1" shrinkToFit="1" readingOrder="1"/>
    </xf>
    <xf numFmtId="0" fontId="0" fillId="39" borderId="0" xfId="0" applyFont="1" applyFill="1" applyAlignment="1"/>
    <xf numFmtId="49" fontId="3" fillId="39" borderId="2" xfId="0" applyNumberFormat="1" applyFont="1" applyFill="1" applyBorder="1" applyAlignment="1" applyProtection="1">
      <alignment horizontal="left" vertical="center" wrapText="1" shrinkToFit="1" readingOrder="1"/>
    </xf>
    <xf numFmtId="49" fontId="3" fillId="39" borderId="3" xfId="0" applyNumberFormat="1" applyFont="1" applyFill="1" applyBorder="1" applyAlignment="1" applyProtection="1">
      <alignment horizontal="left" vertical="center" wrapText="1" shrinkToFit="1" readingOrder="1"/>
    </xf>
    <xf numFmtId="4" fontId="3" fillId="39" borderId="3" xfId="0" applyNumberFormat="1" applyFont="1" applyFill="1" applyBorder="1" applyAlignment="1" applyProtection="1">
      <alignment horizontal="right" vertical="center" wrapText="1" shrinkToFit="1" readingOrder="1"/>
    </xf>
    <xf numFmtId="49" fontId="4" fillId="40" borderId="2" xfId="0" applyNumberFormat="1" applyFont="1" applyFill="1" applyBorder="1" applyAlignment="1" applyProtection="1">
      <alignment horizontal="left" vertical="center" wrapText="1" shrinkToFit="1" readingOrder="1"/>
    </xf>
    <xf numFmtId="49" fontId="4" fillId="40" borderId="3" xfId="0" applyNumberFormat="1" applyFont="1" applyFill="1" applyBorder="1" applyAlignment="1" applyProtection="1">
      <alignment horizontal="left" vertical="center" wrapText="1" shrinkToFit="1" readingOrder="1"/>
    </xf>
    <xf numFmtId="4" fontId="4" fillId="40" borderId="3" xfId="0" applyNumberFormat="1" applyFont="1" applyFill="1" applyBorder="1" applyAlignment="1" applyProtection="1">
      <alignment horizontal="right" vertical="center" wrapText="1" shrinkToFit="1" readingOrder="1"/>
    </xf>
    <xf numFmtId="49" fontId="4" fillId="41" borderId="2" xfId="0" applyNumberFormat="1" applyFont="1" applyFill="1" applyBorder="1" applyAlignment="1" applyProtection="1">
      <alignment horizontal="left" vertical="center" wrapText="1" shrinkToFit="1" readingOrder="1"/>
    </xf>
    <xf numFmtId="49" fontId="4" fillId="41" borderId="3" xfId="0" applyNumberFormat="1" applyFont="1" applyFill="1" applyBorder="1" applyAlignment="1" applyProtection="1">
      <alignment horizontal="left" vertical="center" wrapText="1" shrinkToFit="1" readingOrder="1"/>
    </xf>
    <xf numFmtId="4" fontId="4" fillId="41" borderId="3" xfId="0" applyNumberFormat="1" applyFont="1" applyFill="1" applyBorder="1" applyAlignment="1" applyProtection="1">
      <alignment horizontal="right" vertical="center" wrapText="1" shrinkToFit="1" readingOrder="1"/>
    </xf>
    <xf numFmtId="0" fontId="2" fillId="41" borderId="3" xfId="0" applyNumberFormat="1" applyFont="1" applyFill="1" applyBorder="1" applyAlignment="1" applyProtection="1">
      <alignment horizontal="right" vertical="center" wrapText="1" shrinkToFit="1" readingOrder="1"/>
    </xf>
    <xf numFmtId="4" fontId="2" fillId="41" borderId="3" xfId="0" applyNumberFormat="1" applyFont="1" applyFill="1" applyBorder="1" applyAlignment="1" applyProtection="1">
      <alignment horizontal="right" vertical="center" wrapText="1" shrinkToFit="1" readingOrder="1"/>
    </xf>
    <xf numFmtId="0" fontId="0" fillId="40" borderId="0" xfId="0" applyFont="1" applyFill="1" applyAlignment="1"/>
    <xf numFmtId="0" fontId="6" fillId="0" borderId="0" xfId="0" applyNumberFormat="1" applyFont="1" applyAlignment="1" applyProtection="1">
      <alignment horizontal="center" vertical="top" wrapText="1" shrinkToFit="1" readingOrder="1"/>
    </xf>
    <xf numFmtId="4" fontId="4" fillId="0" borderId="2" xfId="0" applyNumberFormat="1" applyFont="1" applyBorder="1" applyAlignment="1" applyProtection="1">
      <alignment horizontal="right" vertical="center" wrapText="1" shrinkToFit="1" readingOrder="1"/>
    </xf>
    <xf numFmtId="0" fontId="4" fillId="0" borderId="0" xfId="0" applyNumberFormat="1" applyFont="1" applyAlignment="1" applyProtection="1">
      <alignment horizontal="left" vertical="top" wrapText="1" shrinkToFit="1" readingOrder="1"/>
    </xf>
    <xf numFmtId="4" fontId="2" fillId="0" borderId="7" xfId="0" applyNumberFormat="1" applyFont="1" applyBorder="1" applyAlignment="1" applyProtection="1">
      <alignment horizontal="right" vertical="center" wrapText="1" shrinkToFit="1" readingOrder="1"/>
    </xf>
    <xf numFmtId="4" fontId="2" fillId="0" borderId="5" xfId="0" applyNumberFormat="1" applyFont="1" applyBorder="1" applyAlignment="1" applyProtection="1">
      <alignment horizontal="right" vertical="center" wrapText="1" shrinkToFit="1" readingOrder="1"/>
    </xf>
    <xf numFmtId="4" fontId="2" fillId="0" borderId="6" xfId="0" applyNumberFormat="1" applyFont="1" applyBorder="1" applyAlignment="1" applyProtection="1">
      <alignment horizontal="right" vertical="center" wrapText="1" shrinkToFit="1" readingOrder="1"/>
    </xf>
    <xf numFmtId="0" fontId="4" fillId="3" borderId="4" xfId="0" applyNumberFormat="1" applyFont="1" applyFill="1" applyBorder="1" applyAlignment="1" applyProtection="1">
      <alignment horizontal="left" vertical="center" wrapText="1" shrinkToFit="1" readingOrder="1"/>
    </xf>
    <xf numFmtId="4" fontId="4" fillId="3" borderId="4" xfId="0" applyNumberFormat="1" applyFont="1" applyFill="1" applyBorder="1" applyAlignment="1" applyProtection="1">
      <alignment horizontal="right" vertical="center" wrapText="1" shrinkToFit="1" readingOrder="1"/>
    </xf>
    <xf numFmtId="4" fontId="2" fillId="0" borderId="4" xfId="0" applyNumberFormat="1" applyFont="1" applyBorder="1" applyAlignment="1" applyProtection="1">
      <alignment horizontal="right" vertical="center" wrapText="1" shrinkToFit="1" readingOrder="1"/>
    </xf>
    <xf numFmtId="4" fontId="4" fillId="3" borderId="7" xfId="0" applyNumberFormat="1" applyFont="1" applyFill="1" applyBorder="1" applyAlignment="1" applyProtection="1">
      <alignment horizontal="right" vertical="center" wrapText="1" shrinkToFit="1" readingOrder="1"/>
    </xf>
    <xf numFmtId="4" fontId="4" fillId="3" borderId="5" xfId="0" applyNumberFormat="1" applyFont="1" applyFill="1" applyBorder="1" applyAlignment="1" applyProtection="1">
      <alignment horizontal="right" vertical="center" wrapText="1" shrinkToFit="1" readingOrder="1"/>
    </xf>
    <xf numFmtId="4" fontId="4" fillId="3" borderId="6" xfId="0" applyNumberFormat="1" applyFont="1" applyFill="1" applyBorder="1" applyAlignment="1" applyProtection="1">
      <alignment horizontal="right" vertical="center" wrapText="1" shrinkToFit="1" readingOrder="1"/>
    </xf>
    <xf numFmtId="49" fontId="8" fillId="0" borderId="0" xfId="0" applyNumberFormat="1" applyFont="1" applyAlignment="1" applyProtection="1">
      <alignment horizontal="center" vertical="top" wrapText="1" shrinkToFit="1" readingOrder="1"/>
    </xf>
    <xf numFmtId="0" fontId="8" fillId="0" borderId="0" xfId="0" applyNumberFormat="1" applyFont="1" applyAlignment="1" applyProtection="1">
      <alignment horizontal="center" vertical="top" wrapText="1" shrinkToFit="1" readingOrder="1"/>
    </xf>
    <xf numFmtId="0" fontId="2" fillId="0" borderId="4" xfId="0" applyNumberFormat="1" applyFont="1" applyBorder="1" applyAlignment="1" applyProtection="1">
      <alignment horizontal="left" vertical="center" wrapText="1" shrinkToFit="1" readingOrder="1"/>
    </xf>
    <xf numFmtId="0" fontId="7" fillId="0" borderId="5" xfId="0" applyNumberFormat="1" applyFont="1" applyBorder="1" applyAlignment="1" applyProtection="1">
      <alignment horizontal="center" vertical="center" wrapText="1" shrinkToFit="1" readingOrder="1"/>
    </xf>
    <xf numFmtId="0" fontId="5" fillId="0" borderId="0" xfId="0" applyNumberFormat="1" applyFont="1" applyAlignment="1" applyProtection="1">
      <alignment horizontal="center" vertical="top" wrapText="1" shrinkToFit="1" readingOrder="1"/>
    </xf>
    <xf numFmtId="0" fontId="4" fillId="3" borderId="2" xfId="0" applyNumberFormat="1" applyFont="1" applyFill="1" applyBorder="1" applyAlignment="1" applyProtection="1">
      <alignment horizontal="center" vertical="center" wrapText="1" shrinkToFit="1" readingOrder="1"/>
    </xf>
    <xf numFmtId="49" fontId="6" fillId="0" borderId="0" xfId="0" applyNumberFormat="1" applyFont="1" applyAlignment="1" applyProtection="1">
      <alignment horizontal="center" vertical="top" wrapText="1" shrinkToFit="1" readingOrder="1"/>
    </xf>
    <xf numFmtId="0" fontId="5" fillId="0" borderId="0" xfId="0" applyNumberFormat="1" applyFont="1" applyAlignment="1" applyProtection="1">
      <alignment horizontal="center" vertical="center" wrapText="1" shrinkToFit="1" readingOrder="1"/>
    </xf>
    <xf numFmtId="0" fontId="31" fillId="0" borderId="0" xfId="0" applyNumberFormat="1" applyFont="1" applyAlignment="1" applyProtection="1">
      <alignment horizontal="center" vertical="center" wrapText="1" shrinkToFit="1" readingOrder="1"/>
    </xf>
    <xf numFmtId="0" fontId="27" fillId="0" borderId="0" xfId="0" applyNumberFormat="1" applyFont="1" applyAlignment="1" applyProtection="1">
      <alignment horizontal="center" vertical="center" wrapText="1" shrinkToFit="1" readingOrder="1"/>
    </xf>
    <xf numFmtId="0" fontId="28" fillId="36" borderId="17" xfId="0" applyNumberFormat="1" applyFont="1" applyFill="1" applyBorder="1" applyAlignment="1" applyProtection="1">
      <alignment horizontal="center" vertical="center" wrapText="1" shrinkToFit="1" readingOrder="1"/>
    </xf>
    <xf numFmtId="0" fontId="29" fillId="0" borderId="19" xfId="0" applyNumberFormat="1" applyFont="1" applyBorder="1" applyAlignment="1" applyProtection="1">
      <alignment horizontal="center" vertical="center" wrapText="1" shrinkToFit="1" readingOrder="1"/>
    </xf>
    <xf numFmtId="49" fontId="26" fillId="0" borderId="0" xfId="0" applyNumberFormat="1" applyFont="1" applyAlignment="1" applyProtection="1">
      <alignment horizontal="center" vertical="top" wrapText="1" shrinkToFit="1" readingOrder="1"/>
    </xf>
    <xf numFmtId="0" fontId="26" fillId="0" borderId="0" xfId="0" applyNumberFormat="1" applyFont="1" applyAlignment="1" applyProtection="1">
      <alignment horizontal="center" vertical="center" wrapText="1" shrinkToFit="1" readingOrder="1"/>
    </xf>
    <xf numFmtId="0" fontId="28" fillId="0" borderId="17" xfId="0" applyNumberFormat="1" applyFont="1" applyBorder="1" applyAlignment="1" applyProtection="1">
      <alignment horizontal="left" vertical="center" wrapText="1" shrinkToFit="1" readingOrder="1"/>
    </xf>
    <xf numFmtId="49" fontId="28" fillId="0" borderId="19" xfId="0" applyNumberFormat="1" applyFont="1" applyBorder="1" applyAlignment="1" applyProtection="1">
      <alignment horizontal="left" vertical="center" wrapText="1" shrinkToFit="1" readingOrder="1"/>
    </xf>
    <xf numFmtId="0" fontId="31" fillId="0" borderId="0" xfId="0" applyNumberFormat="1" applyFont="1" applyAlignment="1" applyProtection="1">
      <alignment horizontal="center" vertical="top" wrapText="1" shrinkToFit="1" readingOrder="1"/>
    </xf>
    <xf numFmtId="0" fontId="28" fillId="0" borderId="17" xfId="0" applyNumberFormat="1" applyFont="1" applyBorder="1" applyAlignment="1" applyProtection="1">
      <alignment horizontal="center" vertical="center" wrapText="1" shrinkToFit="1" readingOrder="1"/>
    </xf>
    <xf numFmtId="49" fontId="28" fillId="0" borderId="19" xfId="0" applyNumberFormat="1" applyFont="1" applyBorder="1" applyAlignment="1" applyProtection="1">
      <alignment horizontal="right" vertical="center" wrapText="1" shrinkToFit="1" readingOrder="1"/>
    </xf>
    <xf numFmtId="49" fontId="2" fillId="0" borderId="5" xfId="0" applyNumberFormat="1" applyFont="1" applyBorder="1" applyAlignment="1" applyProtection="1">
      <alignment horizontal="left" vertical="center" wrapText="1" shrinkToFit="1" readingOrder="1"/>
    </xf>
    <xf numFmtId="49" fontId="2" fillId="39" borderId="5" xfId="0" applyNumberFormat="1" applyFont="1" applyFill="1" applyBorder="1" applyAlignment="1" applyProtection="1">
      <alignment horizontal="left" vertical="center" wrapText="1" shrinkToFit="1" readingOrder="1"/>
    </xf>
    <xf numFmtId="49" fontId="2" fillId="38" borderId="5" xfId="0" applyNumberFormat="1" applyFont="1" applyFill="1" applyBorder="1" applyAlignment="1" applyProtection="1">
      <alignment horizontal="left" vertical="center" wrapText="1" shrinkToFit="1" readingOrder="1"/>
    </xf>
    <xf numFmtId="49" fontId="2" fillId="20" borderId="5" xfId="0" applyNumberFormat="1" applyFont="1" applyFill="1" applyBorder="1" applyAlignment="1" applyProtection="1">
      <alignment horizontal="left" vertical="center" wrapText="1" shrinkToFit="1" readingOrder="1"/>
    </xf>
    <xf numFmtId="49" fontId="3" fillId="0" borderId="5" xfId="0" applyNumberFormat="1" applyFont="1" applyBorder="1" applyAlignment="1" applyProtection="1">
      <alignment horizontal="left" vertical="center" wrapText="1" shrinkToFit="1" readingOrder="1"/>
    </xf>
    <xf numFmtId="49" fontId="4" fillId="0" borderId="5" xfId="0" applyNumberFormat="1" applyFont="1" applyBorder="1" applyAlignment="1" applyProtection="1">
      <alignment horizontal="left" vertical="center" wrapText="1" shrinkToFit="1" readingOrder="1"/>
    </xf>
    <xf numFmtId="49" fontId="2" fillId="37" borderId="5" xfId="0" applyNumberFormat="1" applyFont="1" applyFill="1" applyBorder="1" applyAlignment="1" applyProtection="1">
      <alignment horizontal="left" vertical="center" wrapText="1" shrinkToFit="1" readingOrder="1"/>
    </xf>
    <xf numFmtId="0" fontId="4" fillId="0" borderId="2" xfId="0" applyNumberFormat="1" applyFont="1" applyBorder="1" applyAlignment="1" applyProtection="1">
      <alignment horizontal="center" vertical="center" wrapText="1" shrinkToFit="1" readingOrder="1"/>
    </xf>
    <xf numFmtId="49" fontId="4" fillId="0" borderId="5" xfId="0" applyNumberFormat="1" applyFont="1" applyBorder="1" applyAlignment="1" applyProtection="1">
      <alignment horizontal="right" vertical="center" wrapText="1" shrinkToFit="1" readingOrder="1"/>
    </xf>
  </cellXfs>
  <cellStyles count="42">
    <cellStyle name="20% - Isticanje1" xfId="1" builtinId="30" customBuiltin="1"/>
    <cellStyle name="20% - Isticanje2" xfId="2" builtinId="34" customBuiltin="1"/>
    <cellStyle name="20% - Isticanje3" xfId="3" builtinId="38" customBuiltin="1"/>
    <cellStyle name="20% - Isticanje4" xfId="4" builtinId="42" customBuiltin="1"/>
    <cellStyle name="20% - Isticanje5" xfId="5" builtinId="46" customBuiltin="1"/>
    <cellStyle name="20% - Isticanje6" xfId="6" builtinId="50" customBuiltin="1"/>
    <cellStyle name="40% - Isticanje2" xfId="7" builtinId="35" customBuiltin="1"/>
    <cellStyle name="40% - Isticanje3" xfId="8" builtinId="39" customBuiltin="1"/>
    <cellStyle name="40% - Isticanje4" xfId="9" builtinId="43" customBuiltin="1"/>
    <cellStyle name="40% - Isticanje5" xfId="10" builtinId="47" customBuiltin="1"/>
    <cellStyle name="40% - Isticanje6" xfId="11" builtinId="51" customBuiltin="1"/>
    <cellStyle name="40% - Naglasak1" xfId="12" builtinId="31" customBuiltin="1"/>
    <cellStyle name="60% - Isticanje1" xfId="13" builtinId="32" customBuiltin="1"/>
    <cellStyle name="60% - Isticanje2" xfId="14" builtinId="36" customBuiltin="1"/>
    <cellStyle name="60% - Isticanje3" xfId="15" builtinId="40" customBuiltin="1"/>
    <cellStyle name="60% - Isticanje4" xfId="16" builtinId="44" customBuiltin="1"/>
    <cellStyle name="60% - Isticanje5" xfId="17" builtinId="48" customBuiltin="1"/>
    <cellStyle name="60% - Isticanje6" xfId="18" builtinId="52" customBuiltin="1"/>
    <cellStyle name="Bilješka" xfId="19" builtinId="10" customBuiltin="1"/>
    <cellStyle name="Dobro" xfId="20" builtinId="26" customBuiltin="1"/>
    <cellStyle name="Isticanje1" xfId="21" builtinId="29" customBuiltin="1"/>
    <cellStyle name="Isticanje2" xfId="22" builtinId="33" customBuiltin="1"/>
    <cellStyle name="Isticanje3" xfId="23" builtinId="37" customBuiltin="1"/>
    <cellStyle name="Isticanje4" xfId="24" builtinId="41" customBuiltin="1"/>
    <cellStyle name="Isticanje5" xfId="25" builtinId="45" customBuiltin="1"/>
    <cellStyle name="Isticanje6" xfId="26" builtinId="49" customBuiltin="1"/>
    <cellStyle name="Izlaz" xfId="27" builtinId="21" customBuiltin="1"/>
    <cellStyle name="Izračun" xfId="28" builtinId="22" customBuiltin="1"/>
    <cellStyle name="Loše" xfId="29" builtinId="27" customBuiltin="1"/>
    <cellStyle name="Naslov" xfId="30" builtinId="15" customBuiltin="1"/>
    <cellStyle name="Naslov 1" xfId="31" builtinId="16" customBuiltin="1"/>
    <cellStyle name="Naslov 2" xfId="32" builtinId="17" customBuiltin="1"/>
    <cellStyle name="Naslov 3" xfId="33" builtinId="18" customBuiltin="1"/>
    <cellStyle name="Naslov 4" xfId="34" builtinId="19" customBuiltin="1"/>
    <cellStyle name="Neutralno" xfId="35" builtinId="28" customBuiltin="1"/>
    <cellStyle name="Obično" xfId="0" builtinId="0"/>
    <cellStyle name="Povezana ćelija" xfId="36" builtinId="24" customBuiltin="1"/>
    <cellStyle name="Provjera ćelije" xfId="37" builtinId="23" customBuiltin="1"/>
    <cellStyle name="Tekst objašnjenja" xfId="38" builtinId="53" customBuiltin="1"/>
    <cellStyle name="Tekst upozorenja" xfId="39" builtinId="11" customBuiltin="1"/>
    <cellStyle name="Ukupni zbroj" xfId="40" builtinId="25" customBuiltin="1"/>
    <cellStyle name="Unos" xfId="41" builtinId="20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A9A9A9"/>
      <rgbColor rgb="00DCDCDC"/>
      <rgbColor rgb="00000000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I42"/>
  <sheetViews>
    <sheetView showGridLines="0" tabSelected="1" zoomScaleNormal="100" workbookViewId="0">
      <selection activeCell="L34" sqref="L34"/>
    </sheetView>
  </sheetViews>
  <sheetFormatPr defaultRowHeight="15"/>
  <cols>
    <col min="1" max="1" width="48.5703125" customWidth="1"/>
    <col min="2" max="2" width="16.28515625" customWidth="1"/>
    <col min="3" max="4" width="16.140625" customWidth="1"/>
    <col min="5" max="6" width="8.140625" customWidth="1"/>
    <col min="7" max="7" width="16.140625" customWidth="1"/>
    <col min="8" max="8" width="12.28515625" customWidth="1"/>
    <col min="9" max="9" width="0.7109375" customWidth="1"/>
  </cols>
  <sheetData>
    <row r="1" spans="1:9" ht="16.5" customHeight="1">
      <c r="A1" s="118" t="s">
        <v>273</v>
      </c>
      <c r="B1" s="118"/>
      <c r="C1" s="118"/>
      <c r="D1" s="118"/>
      <c r="E1" s="118"/>
      <c r="F1" s="118"/>
      <c r="G1" s="118"/>
      <c r="H1" s="118"/>
      <c r="I1" s="118"/>
    </row>
    <row r="2" spans="1:9" ht="8.25" customHeight="1"/>
    <row r="3" spans="1:9" ht="14.25" customHeight="1">
      <c r="A3" s="119" t="s">
        <v>0</v>
      </c>
      <c r="B3" s="119"/>
      <c r="C3" s="119"/>
      <c r="D3" s="119"/>
      <c r="E3" s="119"/>
      <c r="F3" s="119"/>
      <c r="G3" s="119"/>
      <c r="H3" s="119"/>
      <c r="I3" s="119"/>
    </row>
    <row r="4" spans="1:9" ht="5.25" customHeight="1"/>
    <row r="5" spans="1:9" ht="13.5" customHeight="1">
      <c r="A5" s="119" t="s">
        <v>274</v>
      </c>
      <c r="B5" s="119"/>
      <c r="C5" s="119"/>
      <c r="D5" s="119"/>
      <c r="E5" s="119"/>
      <c r="F5" s="119"/>
      <c r="G5" s="119"/>
      <c r="H5" s="119"/>
      <c r="I5" s="119"/>
    </row>
    <row r="6" spans="1:9" ht="11.25" customHeight="1"/>
    <row r="7" spans="1:9" ht="12.75" customHeight="1">
      <c r="A7" s="106" t="s">
        <v>1</v>
      </c>
      <c r="B7" s="106"/>
      <c r="C7" s="106"/>
      <c r="D7" s="106"/>
      <c r="E7" s="106"/>
      <c r="F7" s="106"/>
      <c r="G7" s="106"/>
      <c r="H7" s="106"/>
      <c r="I7" s="106"/>
    </row>
    <row r="8" spans="1:9" ht="1.5" customHeight="1"/>
    <row r="9" spans="1:9" ht="35.25" customHeight="1">
      <c r="A9" s="1" t="s">
        <v>2</v>
      </c>
      <c r="B9" s="2" t="s">
        <v>275</v>
      </c>
      <c r="C9" s="2" t="s">
        <v>277</v>
      </c>
      <c r="D9" s="2" t="s">
        <v>31</v>
      </c>
      <c r="E9" s="3" t="s">
        <v>4</v>
      </c>
      <c r="F9" s="4" t="s">
        <v>4</v>
      </c>
    </row>
    <row r="10" spans="1:9" ht="17.25" customHeight="1">
      <c r="A10" s="5">
        <v>1</v>
      </c>
      <c r="B10" s="5">
        <v>2</v>
      </c>
      <c r="C10" s="5">
        <v>3</v>
      </c>
      <c r="D10" s="5">
        <v>4</v>
      </c>
      <c r="E10" s="6" t="s">
        <v>5</v>
      </c>
      <c r="F10" s="7" t="s">
        <v>6</v>
      </c>
    </row>
    <row r="11" spans="1:9" ht="16.5" customHeight="1">
      <c r="A11" s="8" t="s">
        <v>7</v>
      </c>
      <c r="B11" s="9">
        <v>516246.3</v>
      </c>
      <c r="C11" s="9">
        <v>1097750</v>
      </c>
      <c r="D11" s="9">
        <v>561120.17000000004</v>
      </c>
      <c r="E11" s="10">
        <f>(D11/B11)*100</f>
        <v>108.69233735912491</v>
      </c>
      <c r="F11" s="11">
        <v>51.12</v>
      </c>
    </row>
    <row r="12" spans="1:9" ht="17.25" customHeight="1">
      <c r="A12" s="12" t="s">
        <v>8</v>
      </c>
      <c r="B12" s="13">
        <v>516246.3</v>
      </c>
      <c r="C12" s="13">
        <v>1097750</v>
      </c>
      <c r="D12" s="13">
        <v>561120.17000000004</v>
      </c>
      <c r="E12" s="74">
        <f>(D12/B12)*100</f>
        <v>108.69233735912491</v>
      </c>
      <c r="F12" s="15">
        <v>51.12</v>
      </c>
    </row>
    <row r="13" spans="1:9" ht="17.25" customHeight="1">
      <c r="A13" s="12" t="s">
        <v>9</v>
      </c>
      <c r="B13" s="13">
        <v>0</v>
      </c>
      <c r="C13" s="13">
        <v>0</v>
      </c>
      <c r="D13" s="13">
        <v>0</v>
      </c>
      <c r="E13" s="74">
        <v>0</v>
      </c>
      <c r="F13" s="15">
        <v>0</v>
      </c>
    </row>
    <row r="14" spans="1:9" ht="16.5" customHeight="1">
      <c r="A14" s="8" t="s">
        <v>10</v>
      </c>
      <c r="B14" s="9">
        <v>519443.36</v>
      </c>
      <c r="C14" s="9">
        <v>1098750</v>
      </c>
      <c r="D14" s="9">
        <v>638199.79</v>
      </c>
      <c r="E14" s="16">
        <v>122.86</v>
      </c>
      <c r="F14" s="11">
        <v>58.08</v>
      </c>
    </row>
    <row r="15" spans="1:9" ht="17.25" customHeight="1">
      <c r="A15" s="12" t="s">
        <v>11</v>
      </c>
      <c r="B15" s="13">
        <v>516097.94</v>
      </c>
      <c r="C15" s="13">
        <v>1096368</v>
      </c>
      <c r="D15" s="13">
        <v>634258.16</v>
      </c>
      <c r="E15" s="109">
        <f>SUM(D15/B15)*100</f>
        <v>122.89492184371052</v>
      </c>
      <c r="F15" s="111">
        <v>57.85</v>
      </c>
    </row>
    <row r="16" spans="1:9" ht="3.75" customHeight="1">
      <c r="A16" s="120" t="s">
        <v>12</v>
      </c>
      <c r="B16" s="114">
        <v>3345.42</v>
      </c>
      <c r="C16" s="114">
        <v>2382</v>
      </c>
      <c r="D16" s="114">
        <v>3941.63</v>
      </c>
      <c r="E16" s="110"/>
      <c r="F16" s="111"/>
    </row>
    <row r="17" spans="1:9" ht="13.5" customHeight="1">
      <c r="A17" s="120"/>
      <c r="B17" s="114"/>
      <c r="C17" s="114"/>
      <c r="D17" s="114"/>
      <c r="E17" s="109">
        <f>SUM(D16/B16)*100</f>
        <v>117.82167859342026</v>
      </c>
      <c r="F17" s="111">
        <v>165.48</v>
      </c>
    </row>
    <row r="18" spans="1:9" ht="3.75" customHeight="1">
      <c r="A18" s="112" t="s">
        <v>13</v>
      </c>
      <c r="B18" s="113">
        <v>-3197.06</v>
      </c>
      <c r="C18" s="113">
        <v>-1000</v>
      </c>
      <c r="D18" s="113">
        <v>-77079.62</v>
      </c>
      <c r="E18" s="110"/>
      <c r="F18" s="111"/>
    </row>
    <row r="19" spans="1:9" ht="12.75" customHeight="1">
      <c r="A19" s="112"/>
      <c r="B19" s="113"/>
      <c r="C19" s="113"/>
      <c r="D19" s="113"/>
      <c r="E19" s="115">
        <f>SUM(D18/B18)*100</f>
        <v>2410.9531882416968</v>
      </c>
      <c r="F19" s="117">
        <v>7707.96</v>
      </c>
    </row>
    <row r="20" spans="1:9" ht="3.75" customHeight="1">
      <c r="E20" s="116"/>
      <c r="F20" s="117"/>
    </row>
    <row r="21" spans="1:9" ht="8.25" customHeight="1"/>
    <row r="22" spans="1:9" ht="12.75" customHeight="1">
      <c r="A22" s="106" t="s">
        <v>14</v>
      </c>
      <c r="B22" s="106"/>
      <c r="C22" s="106"/>
      <c r="D22" s="106"/>
      <c r="E22" s="106"/>
      <c r="F22" s="106"/>
      <c r="G22" s="106"/>
      <c r="H22" s="106"/>
      <c r="I22" s="106"/>
    </row>
    <row r="23" spans="1:9" ht="1.5" customHeight="1"/>
    <row r="24" spans="1:9" ht="35.25" customHeight="1">
      <c r="A24" s="1" t="s">
        <v>2</v>
      </c>
      <c r="B24" s="2" t="s">
        <v>275</v>
      </c>
      <c r="C24" s="2" t="s">
        <v>277</v>
      </c>
      <c r="D24" s="2" t="s">
        <v>31</v>
      </c>
      <c r="E24" s="3" t="s">
        <v>15</v>
      </c>
      <c r="F24" s="4" t="s">
        <v>15</v>
      </c>
    </row>
    <row r="25" spans="1:9" ht="17.25" customHeight="1">
      <c r="A25" s="5">
        <v>1</v>
      </c>
      <c r="B25" s="5">
        <v>2</v>
      </c>
      <c r="C25" s="5">
        <v>3</v>
      </c>
      <c r="D25" s="5">
        <v>4</v>
      </c>
      <c r="E25" s="6" t="s">
        <v>16</v>
      </c>
      <c r="F25" s="7" t="s">
        <v>17</v>
      </c>
    </row>
    <row r="26" spans="1:9" ht="16.5" customHeight="1">
      <c r="A26" s="12" t="s">
        <v>18</v>
      </c>
      <c r="B26" s="13">
        <v>0</v>
      </c>
      <c r="C26" s="13">
        <v>0</v>
      </c>
      <c r="D26" s="13">
        <v>0</v>
      </c>
      <c r="E26" s="14">
        <v>0</v>
      </c>
      <c r="F26" s="15">
        <v>0</v>
      </c>
    </row>
    <row r="27" spans="1:9" ht="17.25" customHeight="1">
      <c r="A27" s="12" t="s">
        <v>19</v>
      </c>
      <c r="B27" s="13">
        <v>0</v>
      </c>
      <c r="C27" s="13">
        <v>0</v>
      </c>
      <c r="D27" s="13">
        <v>0</v>
      </c>
      <c r="E27" s="14">
        <v>0</v>
      </c>
      <c r="F27" s="15">
        <v>0</v>
      </c>
    </row>
    <row r="28" spans="1:9" ht="17.25" customHeight="1">
      <c r="A28" s="8" t="s">
        <v>20</v>
      </c>
      <c r="B28" s="9">
        <v>0</v>
      </c>
      <c r="C28" s="9">
        <v>0</v>
      </c>
      <c r="D28" s="9">
        <v>0</v>
      </c>
      <c r="E28" s="10">
        <v>0</v>
      </c>
      <c r="F28" s="11">
        <v>0</v>
      </c>
    </row>
    <row r="29" spans="1:9" ht="9.75" customHeight="1"/>
    <row r="30" spans="1:9" ht="12.75" customHeight="1">
      <c r="A30" s="106" t="s">
        <v>21</v>
      </c>
      <c r="B30" s="106"/>
      <c r="C30" s="106"/>
      <c r="D30" s="106"/>
      <c r="E30" s="106"/>
      <c r="F30" s="106"/>
      <c r="G30" s="106"/>
      <c r="H30" s="106"/>
      <c r="I30" s="106"/>
    </row>
    <row r="31" spans="1:9" ht="36.75" customHeight="1">
      <c r="A31" s="3" t="s">
        <v>2</v>
      </c>
      <c r="B31" s="17" t="s">
        <v>275</v>
      </c>
      <c r="C31" s="17" t="s">
        <v>277</v>
      </c>
      <c r="D31" s="17" t="s">
        <v>31</v>
      </c>
      <c r="E31" s="3" t="s">
        <v>4</v>
      </c>
      <c r="F31" s="4" t="s">
        <v>22</v>
      </c>
    </row>
    <row r="32" spans="1:9" ht="13.5" customHeight="1">
      <c r="A32" s="6">
        <v>1</v>
      </c>
      <c r="B32" s="6">
        <v>2</v>
      </c>
      <c r="C32" s="6">
        <v>3</v>
      </c>
      <c r="D32" s="6">
        <v>4</v>
      </c>
      <c r="E32" s="6" t="s">
        <v>16</v>
      </c>
      <c r="F32" s="7" t="s">
        <v>17</v>
      </c>
    </row>
    <row r="33" spans="1:8" ht="24.75" customHeight="1">
      <c r="A33" s="18" t="s">
        <v>23</v>
      </c>
      <c r="B33" s="19">
        <v>12213.54</v>
      </c>
      <c r="C33" s="19">
        <v>1000</v>
      </c>
      <c r="D33" s="75">
        <v>2308.42</v>
      </c>
      <c r="E33" s="26">
        <f>SUM(D33/B33)*100</f>
        <v>18.900498954439087</v>
      </c>
      <c r="F33" s="20">
        <v>100</v>
      </c>
    </row>
    <row r="34" spans="1:8" ht="24" customHeight="1">
      <c r="A34" s="21" t="s">
        <v>24</v>
      </c>
      <c r="B34" s="10">
        <v>12213.54</v>
      </c>
      <c r="C34" s="10">
        <v>1000</v>
      </c>
      <c r="D34" s="10">
        <v>2308.42</v>
      </c>
      <c r="E34" s="10">
        <f>SUM(D34/B34)*100</f>
        <v>18.900498954439087</v>
      </c>
      <c r="F34" s="11">
        <v>0</v>
      </c>
    </row>
    <row r="35" spans="1:8" ht="15" customHeight="1"/>
    <row r="36" spans="1:8" ht="26.25" customHeight="1">
      <c r="A36" s="22" t="s">
        <v>25</v>
      </c>
      <c r="B36" s="23"/>
      <c r="C36" s="23"/>
      <c r="D36" s="23"/>
      <c r="E36" s="107"/>
      <c r="F36" s="107"/>
      <c r="G36" s="24"/>
    </row>
    <row r="37" spans="1:8" ht="5.25" customHeight="1"/>
    <row r="38" spans="1:8" ht="33.75" customHeight="1">
      <c r="A38" s="108" t="s">
        <v>26</v>
      </c>
      <c r="B38" s="108"/>
      <c r="C38" s="108"/>
      <c r="D38" s="108"/>
      <c r="E38" s="108"/>
      <c r="F38" s="108"/>
      <c r="G38" s="108"/>
      <c r="H38" s="108"/>
    </row>
    <row r="40" spans="1:8">
      <c r="A40" s="73" t="s">
        <v>278</v>
      </c>
    </row>
    <row r="41" spans="1:8">
      <c r="A41" s="73" t="s">
        <v>276</v>
      </c>
      <c r="C41" s="73" t="s">
        <v>269</v>
      </c>
      <c r="E41" s="73" t="s">
        <v>270</v>
      </c>
    </row>
    <row r="42" spans="1:8">
      <c r="A42" s="73" t="s">
        <v>268</v>
      </c>
      <c r="C42" s="73" t="s">
        <v>271</v>
      </c>
      <c r="E42" s="73" t="s">
        <v>272</v>
      </c>
    </row>
  </sheetData>
  <mergeCells count="22">
    <mergeCell ref="A1:I1"/>
    <mergeCell ref="A3:I3"/>
    <mergeCell ref="A5:I5"/>
    <mergeCell ref="A7:I7"/>
    <mergeCell ref="E15:E16"/>
    <mergeCell ref="F15:F16"/>
    <mergeCell ref="A16:A17"/>
    <mergeCell ref="B16:B17"/>
    <mergeCell ref="A22:I22"/>
    <mergeCell ref="A30:I30"/>
    <mergeCell ref="E36:F36"/>
    <mergeCell ref="A38:H38"/>
    <mergeCell ref="E17:E18"/>
    <mergeCell ref="F17:F18"/>
    <mergeCell ref="A18:A19"/>
    <mergeCell ref="B18:B19"/>
    <mergeCell ref="C18:C19"/>
    <mergeCell ref="D18:D19"/>
    <mergeCell ref="C16:C17"/>
    <mergeCell ref="D16:D17"/>
    <mergeCell ref="E19:E20"/>
    <mergeCell ref="F19:F20"/>
  </mergeCells>
  <pageMargins left="0.70866141732283472" right="0.59055118110236227" top="0.15748031496062992" bottom="0.59055118110236227" header="0.31496062992125984" footer="0.31496062992125984"/>
  <pageSetup paperSize="9" scale="85" fitToHeight="0" orientation="landscape" errors="blank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0"/>
    <pageSetUpPr fitToPage="1"/>
  </sheetPr>
  <dimension ref="A1:J83"/>
  <sheetViews>
    <sheetView showGridLines="0" topLeftCell="A67" zoomScaleNormal="100" workbookViewId="0">
      <selection activeCell="M76" sqref="M76"/>
    </sheetView>
  </sheetViews>
  <sheetFormatPr defaultRowHeight="15"/>
  <cols>
    <col min="1" max="1" width="0.42578125" customWidth="1"/>
    <col min="2" max="2" width="7" customWidth="1"/>
    <col min="3" max="3" width="54" customWidth="1"/>
    <col min="4" max="4" width="16.140625" customWidth="1"/>
    <col min="5" max="5" width="16.28515625" customWidth="1"/>
    <col min="6" max="7" width="16.140625" customWidth="1"/>
    <col min="8" max="9" width="7.5703125" customWidth="1"/>
    <col min="10" max="10" width="0.140625" customWidth="1"/>
  </cols>
  <sheetData>
    <row r="1" spans="2:10" ht="6.75" customHeight="1"/>
    <row r="2" spans="2:10" ht="21.75" customHeight="1">
      <c r="B2" s="119" t="s">
        <v>27</v>
      </c>
      <c r="C2" s="119"/>
      <c r="D2" s="119"/>
      <c r="E2" s="119"/>
      <c r="F2" s="119"/>
      <c r="G2" s="119"/>
      <c r="H2" s="119"/>
      <c r="I2" s="119"/>
      <c r="J2" s="119"/>
    </row>
    <row r="3" spans="2:10" ht="12.75" customHeight="1"/>
    <row r="4" spans="2:10" ht="13.5" customHeight="1">
      <c r="B4" s="122" t="s">
        <v>28</v>
      </c>
      <c r="C4" s="122"/>
      <c r="D4" s="122"/>
      <c r="E4" s="122"/>
      <c r="F4" s="122"/>
      <c r="G4" s="122"/>
      <c r="H4" s="122"/>
      <c r="I4" s="122"/>
      <c r="J4" s="122"/>
    </row>
    <row r="5" spans="2:10" ht="21" customHeight="1"/>
    <row r="6" spans="2:10" ht="32.25" customHeight="1">
      <c r="B6" s="123" t="s">
        <v>2</v>
      </c>
      <c r="C6" s="123"/>
      <c r="D6" s="28" t="s">
        <v>29</v>
      </c>
      <c r="E6" s="28" t="s">
        <v>30</v>
      </c>
      <c r="F6" s="28" t="s">
        <v>31</v>
      </c>
      <c r="G6" s="29" t="s">
        <v>32</v>
      </c>
      <c r="H6" s="29" t="s">
        <v>33</v>
      </c>
    </row>
    <row r="7" spans="2:10" ht="9.75" customHeight="1">
      <c r="B7" s="121">
        <v>1</v>
      </c>
      <c r="C7" s="121"/>
      <c r="D7" s="30">
        <v>2</v>
      </c>
      <c r="E7" s="30">
        <v>4</v>
      </c>
      <c r="F7" s="30">
        <v>5</v>
      </c>
      <c r="G7" s="30">
        <v>6</v>
      </c>
      <c r="H7" s="30">
        <v>7</v>
      </c>
    </row>
    <row r="8" spans="2:10" ht="17.25" customHeight="1">
      <c r="B8" s="22"/>
      <c r="C8" s="31" t="s">
        <v>34</v>
      </c>
      <c r="D8" s="32">
        <v>516246.3</v>
      </c>
      <c r="E8" s="32">
        <v>1097750</v>
      </c>
      <c r="F8" s="32">
        <v>561120.17000000004</v>
      </c>
      <c r="G8" s="32">
        <f>(F8/D8)*100</f>
        <v>108.69233735912491</v>
      </c>
      <c r="H8" s="32">
        <v>51.12</v>
      </c>
    </row>
    <row r="9" spans="2:10" ht="17.25" customHeight="1">
      <c r="B9" s="97" t="s">
        <v>35</v>
      </c>
      <c r="C9" s="98" t="s">
        <v>36</v>
      </c>
      <c r="D9" s="99">
        <v>516246.3</v>
      </c>
      <c r="E9" s="99">
        <v>1097750</v>
      </c>
      <c r="F9" s="99">
        <v>561120.17000000004</v>
      </c>
      <c r="G9" s="99">
        <f>(F9/D9)*100</f>
        <v>108.69233735912491</v>
      </c>
      <c r="H9" s="99">
        <v>51.12</v>
      </c>
    </row>
    <row r="10" spans="2:10" ht="16.5" customHeight="1">
      <c r="B10" s="100" t="s">
        <v>37</v>
      </c>
      <c r="C10" s="101" t="s">
        <v>38</v>
      </c>
      <c r="D10" s="102">
        <v>461450.18</v>
      </c>
      <c r="E10" s="102">
        <v>1005316</v>
      </c>
      <c r="F10" s="102">
        <v>503030.8</v>
      </c>
      <c r="G10" s="102">
        <f>(F10/D10)*100</f>
        <v>109.01085790019629</v>
      </c>
      <c r="H10" s="102">
        <v>50.04</v>
      </c>
    </row>
    <row r="11" spans="2:10" ht="17.25" customHeight="1">
      <c r="B11" s="88" t="s">
        <v>39</v>
      </c>
      <c r="C11" s="89" t="s">
        <v>40</v>
      </c>
      <c r="D11" s="90"/>
      <c r="E11" s="91"/>
      <c r="F11" s="90">
        <v>503030.8</v>
      </c>
      <c r="G11" s="92"/>
      <c r="H11" s="91"/>
    </row>
    <row r="12" spans="2:10" ht="17.25" customHeight="1">
      <c r="B12" s="33" t="s">
        <v>41</v>
      </c>
      <c r="C12" s="34" t="s">
        <v>42</v>
      </c>
      <c r="D12" s="35"/>
      <c r="E12" s="36"/>
      <c r="F12" s="35">
        <v>503030.8</v>
      </c>
      <c r="G12" s="32"/>
      <c r="H12" s="36"/>
    </row>
    <row r="13" spans="2:10" ht="16.5" customHeight="1">
      <c r="B13" s="100" t="s">
        <v>43</v>
      </c>
      <c r="C13" s="101" t="s">
        <v>44</v>
      </c>
      <c r="D13" s="102">
        <v>2.4300000000000002</v>
      </c>
      <c r="E13" s="102">
        <v>5</v>
      </c>
      <c r="F13" s="102">
        <v>1.52</v>
      </c>
      <c r="G13" s="102">
        <f>(F13/D13)*100</f>
        <v>62.551440329218103</v>
      </c>
      <c r="H13" s="102">
        <v>30.4</v>
      </c>
    </row>
    <row r="14" spans="2:10" ht="17.25" customHeight="1">
      <c r="B14" s="88" t="s">
        <v>45</v>
      </c>
      <c r="C14" s="89" t="s">
        <v>46</v>
      </c>
      <c r="D14" s="90"/>
      <c r="E14" s="91"/>
      <c r="F14" s="90">
        <v>1.52</v>
      </c>
      <c r="G14" s="92"/>
      <c r="H14" s="91"/>
    </row>
    <row r="15" spans="2:10" ht="17.25" customHeight="1">
      <c r="B15" s="33" t="s">
        <v>47</v>
      </c>
      <c r="C15" s="34" t="s">
        <v>48</v>
      </c>
      <c r="D15" s="35"/>
      <c r="E15" s="36"/>
      <c r="F15" s="35">
        <v>1.52</v>
      </c>
      <c r="G15" s="32"/>
      <c r="H15" s="36"/>
    </row>
    <row r="16" spans="2:10" ht="23.25" customHeight="1">
      <c r="B16" s="100" t="s">
        <v>49</v>
      </c>
      <c r="C16" s="101" t="s">
        <v>50</v>
      </c>
      <c r="D16" s="102">
        <v>24217.71</v>
      </c>
      <c r="E16" s="102">
        <v>41136</v>
      </c>
      <c r="F16" s="102">
        <v>16552.48</v>
      </c>
      <c r="G16" s="102">
        <f>(F16/D16)*100</f>
        <v>68.348658894668404</v>
      </c>
      <c r="H16" s="102">
        <v>40.24</v>
      </c>
    </row>
    <row r="17" spans="2:8" ht="17.25" customHeight="1">
      <c r="B17" s="88" t="s">
        <v>51</v>
      </c>
      <c r="C17" s="89" t="s">
        <v>52</v>
      </c>
      <c r="D17" s="90"/>
      <c r="E17" s="91"/>
      <c r="F17" s="90">
        <v>16552.48</v>
      </c>
      <c r="G17" s="92"/>
      <c r="H17" s="91"/>
    </row>
    <row r="18" spans="2:8" ht="16.5" customHeight="1">
      <c r="B18" s="33" t="s">
        <v>53</v>
      </c>
      <c r="C18" s="34" t="s">
        <v>54</v>
      </c>
      <c r="D18" s="35"/>
      <c r="E18" s="36"/>
      <c r="F18" s="35">
        <v>16552.48</v>
      </c>
      <c r="G18" s="32"/>
      <c r="H18" s="36"/>
    </row>
    <row r="19" spans="2:8" ht="24" customHeight="1">
      <c r="B19" s="100" t="s">
        <v>55</v>
      </c>
      <c r="C19" s="101" t="s">
        <v>56</v>
      </c>
      <c r="D19" s="102">
        <v>768.04</v>
      </c>
      <c r="E19" s="102">
        <v>3500</v>
      </c>
      <c r="F19" s="102">
        <v>1141</v>
      </c>
      <c r="G19" s="102">
        <f>(F19/D19)*100</f>
        <v>148.55997083485235</v>
      </c>
      <c r="H19" s="102">
        <v>32.6</v>
      </c>
    </row>
    <row r="20" spans="2:8" ht="16.5" customHeight="1">
      <c r="B20" s="88" t="s">
        <v>57</v>
      </c>
      <c r="C20" s="89" t="s">
        <v>58</v>
      </c>
      <c r="D20" s="90"/>
      <c r="E20" s="91"/>
      <c r="F20" s="90">
        <v>265.2</v>
      </c>
      <c r="G20" s="92"/>
      <c r="H20" s="91"/>
    </row>
    <row r="21" spans="2:8" ht="17.25" customHeight="1">
      <c r="B21" s="33" t="s">
        <v>59</v>
      </c>
      <c r="C21" s="34" t="s">
        <v>60</v>
      </c>
      <c r="D21" s="35"/>
      <c r="E21" s="36"/>
      <c r="F21" s="35">
        <v>265.2</v>
      </c>
      <c r="G21" s="32"/>
      <c r="H21" s="36"/>
    </row>
    <row r="22" spans="2:8" ht="23.25" customHeight="1">
      <c r="B22" s="88" t="s">
        <v>61</v>
      </c>
      <c r="C22" s="89" t="s">
        <v>62</v>
      </c>
      <c r="D22" s="90"/>
      <c r="E22" s="91"/>
      <c r="F22" s="90">
        <v>875.8</v>
      </c>
      <c r="G22" s="92"/>
      <c r="H22" s="91"/>
    </row>
    <row r="23" spans="2:8" ht="17.25" customHeight="1">
      <c r="B23" s="33" t="s">
        <v>63</v>
      </c>
      <c r="C23" s="34" t="s">
        <v>64</v>
      </c>
      <c r="D23" s="35"/>
      <c r="E23" s="36"/>
      <c r="F23" s="35">
        <v>725.8</v>
      </c>
      <c r="G23" s="32"/>
      <c r="H23" s="36"/>
    </row>
    <row r="24" spans="2:8" ht="17.25" customHeight="1">
      <c r="B24" s="33" t="s">
        <v>65</v>
      </c>
      <c r="C24" s="34" t="s">
        <v>66</v>
      </c>
      <c r="D24" s="35"/>
      <c r="E24" s="36"/>
      <c r="F24" s="35">
        <v>150</v>
      </c>
      <c r="G24" s="32"/>
      <c r="H24" s="36"/>
    </row>
    <row r="25" spans="2:8" ht="22.5" customHeight="1">
      <c r="B25" s="100" t="s">
        <v>67</v>
      </c>
      <c r="C25" s="101" t="s">
        <v>68</v>
      </c>
      <c r="D25" s="102">
        <v>29760.74</v>
      </c>
      <c r="E25" s="102">
        <v>47793</v>
      </c>
      <c r="F25" s="102">
        <v>40394.370000000003</v>
      </c>
      <c r="G25" s="102">
        <f>(F25/D25)*100</f>
        <v>135.73039514474439</v>
      </c>
      <c r="H25" s="102">
        <v>84.52</v>
      </c>
    </row>
    <row r="26" spans="2:8" ht="24" customHeight="1">
      <c r="B26" s="88" t="s">
        <v>69</v>
      </c>
      <c r="C26" s="89" t="s">
        <v>70</v>
      </c>
      <c r="D26" s="90"/>
      <c r="E26" s="91"/>
      <c r="F26" s="90">
        <v>40394.370000000003</v>
      </c>
      <c r="G26" s="92"/>
      <c r="H26" s="91"/>
    </row>
    <row r="27" spans="2:8" ht="16.5" customHeight="1">
      <c r="B27" s="33" t="s">
        <v>71</v>
      </c>
      <c r="C27" s="34" t="s">
        <v>72</v>
      </c>
      <c r="D27" s="35"/>
      <c r="E27" s="36"/>
      <c r="F27" s="35">
        <v>38467.730000000003</v>
      </c>
      <c r="G27" s="32"/>
      <c r="H27" s="36"/>
    </row>
    <row r="28" spans="2:8" ht="24" customHeight="1">
      <c r="B28" s="33" t="s">
        <v>73</v>
      </c>
      <c r="C28" s="34" t="s">
        <v>74</v>
      </c>
      <c r="D28" s="35"/>
      <c r="E28" s="36"/>
      <c r="F28" s="35">
        <v>1926.64</v>
      </c>
      <c r="G28" s="32"/>
      <c r="H28" s="36"/>
    </row>
    <row r="29" spans="2:8" ht="24" customHeight="1">
      <c r="B29" s="100" t="s">
        <v>75</v>
      </c>
      <c r="C29" s="101" t="s">
        <v>76</v>
      </c>
      <c r="D29" s="102">
        <v>47.2</v>
      </c>
      <c r="E29" s="103"/>
      <c r="F29" s="104"/>
      <c r="G29" s="102">
        <f>(F29/D29)*100</f>
        <v>0</v>
      </c>
      <c r="H29" s="103"/>
    </row>
    <row r="30" spans="2:8" ht="18" customHeight="1">
      <c r="B30" s="88" t="s">
        <v>77</v>
      </c>
      <c r="C30" s="89" t="s">
        <v>78</v>
      </c>
      <c r="D30" s="90"/>
      <c r="E30" s="91"/>
      <c r="F30" s="90"/>
      <c r="G30" s="92"/>
      <c r="H30" s="91"/>
    </row>
    <row r="31" spans="2:8" ht="19.5" customHeight="1">
      <c r="B31" s="33" t="s">
        <v>79</v>
      </c>
      <c r="C31" s="34" t="s">
        <v>78</v>
      </c>
      <c r="D31" s="35"/>
      <c r="E31" s="36"/>
      <c r="F31" s="35"/>
      <c r="G31" s="32"/>
      <c r="H31" s="36"/>
    </row>
    <row r="32" spans="2:8" ht="32.25" customHeight="1">
      <c r="B32" s="123" t="s">
        <v>2</v>
      </c>
      <c r="C32" s="123"/>
      <c r="D32" s="28" t="s">
        <v>29</v>
      </c>
      <c r="E32" s="28" t="s">
        <v>30</v>
      </c>
      <c r="F32" s="28" t="s">
        <v>31</v>
      </c>
      <c r="G32" s="29" t="s">
        <v>32</v>
      </c>
      <c r="H32" s="29" t="s">
        <v>33</v>
      </c>
    </row>
    <row r="33" spans="1:8" ht="9.75" customHeight="1">
      <c r="B33" s="121">
        <v>1</v>
      </c>
      <c r="C33" s="121"/>
      <c r="D33" s="30">
        <v>2</v>
      </c>
      <c r="E33" s="30">
        <v>4</v>
      </c>
      <c r="F33" s="30">
        <v>5</v>
      </c>
      <c r="G33" s="30">
        <v>6</v>
      </c>
      <c r="H33" s="30">
        <v>7</v>
      </c>
    </row>
    <row r="34" spans="1:8" ht="17.25" customHeight="1">
      <c r="B34" s="22"/>
      <c r="C34" s="31" t="s">
        <v>80</v>
      </c>
      <c r="D34" s="32">
        <v>516097.94</v>
      </c>
      <c r="E34" s="32">
        <v>1098750</v>
      </c>
      <c r="F34" s="32">
        <v>638199.79</v>
      </c>
      <c r="G34" s="32">
        <f t="shared" ref="G34:G76" si="0">(F34/D34)*100</f>
        <v>123.65865866467129</v>
      </c>
      <c r="H34" s="32">
        <v>58.08</v>
      </c>
    </row>
    <row r="35" spans="1:8" ht="16.5" customHeight="1">
      <c r="A35" s="105"/>
      <c r="B35" s="97" t="s">
        <v>81</v>
      </c>
      <c r="C35" s="98" t="s">
        <v>82</v>
      </c>
      <c r="D35" s="99">
        <v>516097.94</v>
      </c>
      <c r="E35" s="99">
        <v>1096368</v>
      </c>
      <c r="F35" s="99">
        <v>634258.16</v>
      </c>
      <c r="G35" s="99">
        <f t="shared" si="0"/>
        <v>122.89492184371052</v>
      </c>
      <c r="H35" s="99">
        <v>57.85</v>
      </c>
    </row>
    <row r="36" spans="1:8" ht="17.25" customHeight="1">
      <c r="B36" s="100" t="s">
        <v>83</v>
      </c>
      <c r="C36" s="101" t="s">
        <v>84</v>
      </c>
      <c r="D36" s="102">
        <v>432842.73</v>
      </c>
      <c r="E36" s="102">
        <v>949333</v>
      </c>
      <c r="F36" s="102">
        <v>564007.5</v>
      </c>
      <c r="G36" s="102">
        <f t="shared" si="0"/>
        <v>130.30310108246476</v>
      </c>
      <c r="H36" s="102">
        <v>59.41</v>
      </c>
    </row>
    <row r="37" spans="1:8" ht="17.25" customHeight="1">
      <c r="B37" s="88" t="s">
        <v>85</v>
      </c>
      <c r="C37" s="89" t="s">
        <v>86</v>
      </c>
      <c r="D37" s="90">
        <v>360215.97</v>
      </c>
      <c r="E37" s="91"/>
      <c r="F37" s="90">
        <v>472695.12</v>
      </c>
      <c r="G37" s="92">
        <f t="shared" si="0"/>
        <v>131.22547565006627</v>
      </c>
      <c r="H37" s="91"/>
    </row>
    <row r="38" spans="1:8" ht="16.5" customHeight="1">
      <c r="B38" s="33" t="s">
        <v>87</v>
      </c>
      <c r="C38" s="34" t="s">
        <v>88</v>
      </c>
      <c r="D38" s="35">
        <v>354243.46</v>
      </c>
      <c r="E38" s="36"/>
      <c r="F38" s="35">
        <v>460145.08</v>
      </c>
      <c r="G38" s="32">
        <f t="shared" si="0"/>
        <v>129.89515176935095</v>
      </c>
      <c r="H38" s="36"/>
    </row>
    <row r="39" spans="1:8" ht="17.25" customHeight="1">
      <c r="B39" s="33" t="s">
        <v>89</v>
      </c>
      <c r="C39" s="34" t="s">
        <v>90</v>
      </c>
      <c r="D39" s="35">
        <v>5371.7</v>
      </c>
      <c r="E39" s="36"/>
      <c r="F39" s="35">
        <v>11612.58</v>
      </c>
      <c r="G39" s="32">
        <f t="shared" si="0"/>
        <v>216.18072491017745</v>
      </c>
      <c r="H39" s="36"/>
    </row>
    <row r="40" spans="1:8" ht="17.25" customHeight="1">
      <c r="B40" s="33" t="s">
        <v>91</v>
      </c>
      <c r="C40" s="34" t="s">
        <v>92</v>
      </c>
      <c r="D40" s="35">
        <v>600.80999999999995</v>
      </c>
      <c r="E40" s="36"/>
      <c r="F40" s="35">
        <v>937.46</v>
      </c>
      <c r="G40" s="32">
        <f t="shared" si="0"/>
        <v>156.03268920290944</v>
      </c>
      <c r="H40" s="36"/>
    </row>
    <row r="41" spans="1:8" ht="16.5" customHeight="1">
      <c r="B41" s="88" t="s">
        <v>93</v>
      </c>
      <c r="C41" s="89" t="s">
        <v>94</v>
      </c>
      <c r="D41" s="90">
        <v>14548.28</v>
      </c>
      <c r="E41" s="91"/>
      <c r="F41" s="90">
        <v>14294.64</v>
      </c>
      <c r="G41" s="92">
        <f t="shared" si="0"/>
        <v>98.25656366250854</v>
      </c>
      <c r="H41" s="91"/>
    </row>
    <row r="42" spans="1:8" ht="17.25" customHeight="1">
      <c r="B42" s="33" t="s">
        <v>95</v>
      </c>
      <c r="C42" s="34" t="s">
        <v>94</v>
      </c>
      <c r="D42" s="35">
        <v>14548.28</v>
      </c>
      <c r="E42" s="36"/>
      <c r="F42" s="35">
        <v>14294.64</v>
      </c>
      <c r="G42" s="32">
        <f t="shared" si="0"/>
        <v>98.25656366250854</v>
      </c>
      <c r="H42" s="36"/>
    </row>
    <row r="43" spans="1:8" ht="17.25" customHeight="1">
      <c r="B43" s="88" t="s">
        <v>96</v>
      </c>
      <c r="C43" s="89" t="s">
        <v>97</v>
      </c>
      <c r="D43" s="90">
        <v>58078.48</v>
      </c>
      <c r="E43" s="91"/>
      <c r="F43" s="90">
        <v>77017.740000000005</v>
      </c>
      <c r="G43" s="92">
        <f t="shared" si="0"/>
        <v>132.60977215657158</v>
      </c>
      <c r="H43" s="91"/>
    </row>
    <row r="44" spans="1:8" ht="16.5" customHeight="1">
      <c r="B44" s="33" t="s">
        <v>98</v>
      </c>
      <c r="C44" s="34" t="s">
        <v>99</v>
      </c>
      <c r="D44" s="35">
        <v>58078.48</v>
      </c>
      <c r="E44" s="36"/>
      <c r="F44" s="35">
        <v>77017.740000000005</v>
      </c>
      <c r="G44" s="32">
        <f t="shared" si="0"/>
        <v>132.60977215657158</v>
      </c>
      <c r="H44" s="36"/>
    </row>
    <row r="45" spans="1:8" ht="17.25" customHeight="1">
      <c r="B45" s="100" t="s">
        <v>100</v>
      </c>
      <c r="C45" s="101" t="s">
        <v>101</v>
      </c>
      <c r="D45" s="102">
        <v>82541.52</v>
      </c>
      <c r="E45" s="102">
        <v>146535</v>
      </c>
      <c r="F45" s="102">
        <v>69974.11</v>
      </c>
      <c r="G45" s="102">
        <f t="shared" si="0"/>
        <v>84.774438367502796</v>
      </c>
      <c r="H45" s="102">
        <v>47.75</v>
      </c>
    </row>
    <row r="46" spans="1:8" ht="17.25" customHeight="1">
      <c r="B46" s="88" t="s">
        <v>102</v>
      </c>
      <c r="C46" s="89" t="s">
        <v>103</v>
      </c>
      <c r="D46" s="90">
        <v>13109.9</v>
      </c>
      <c r="E46" s="91"/>
      <c r="F46" s="90">
        <v>14063.51</v>
      </c>
      <c r="G46" s="92">
        <f t="shared" si="0"/>
        <v>107.2739685276013</v>
      </c>
      <c r="H46" s="91"/>
    </row>
    <row r="47" spans="1:8" ht="16.5" customHeight="1">
      <c r="B47" s="33" t="s">
        <v>104</v>
      </c>
      <c r="C47" s="34" t="s">
        <v>105</v>
      </c>
      <c r="D47" s="35">
        <v>3437.1</v>
      </c>
      <c r="E47" s="36"/>
      <c r="F47" s="35">
        <v>3593.81</v>
      </c>
      <c r="G47" s="32">
        <f t="shared" si="0"/>
        <v>104.55936690814931</v>
      </c>
      <c r="H47" s="36"/>
    </row>
    <row r="48" spans="1:8" ht="17.25" customHeight="1">
      <c r="B48" s="33" t="s">
        <v>106</v>
      </c>
      <c r="C48" s="34" t="s">
        <v>107</v>
      </c>
      <c r="D48" s="35">
        <v>9104</v>
      </c>
      <c r="E48" s="36"/>
      <c r="F48" s="35">
        <v>10209.700000000001</v>
      </c>
      <c r="G48" s="32">
        <f t="shared" si="0"/>
        <v>112.14521089630934</v>
      </c>
      <c r="H48" s="36"/>
    </row>
    <row r="49" spans="2:8" ht="17.25" customHeight="1">
      <c r="B49" s="33" t="s">
        <v>108</v>
      </c>
      <c r="C49" s="34" t="s">
        <v>109</v>
      </c>
      <c r="D49" s="35">
        <v>568.79999999999995</v>
      </c>
      <c r="E49" s="36"/>
      <c r="F49" s="35">
        <v>260</v>
      </c>
      <c r="G49" s="32">
        <f t="shared" si="0"/>
        <v>45.710267229254576</v>
      </c>
      <c r="H49" s="36"/>
    </row>
    <row r="50" spans="2:8" ht="16.5" customHeight="1">
      <c r="B50" s="88" t="s">
        <v>110</v>
      </c>
      <c r="C50" s="89" t="s">
        <v>111</v>
      </c>
      <c r="D50" s="90">
        <v>49854.31</v>
      </c>
      <c r="E50" s="91"/>
      <c r="F50" s="90">
        <v>43182.9</v>
      </c>
      <c r="G50" s="92">
        <f t="shared" si="0"/>
        <v>86.61818807641707</v>
      </c>
      <c r="H50" s="91"/>
    </row>
    <row r="51" spans="2:8" ht="17.25" customHeight="1">
      <c r="B51" s="33" t="s">
        <v>112</v>
      </c>
      <c r="C51" s="34" t="s">
        <v>113</v>
      </c>
      <c r="D51" s="35">
        <v>10305.620000000001</v>
      </c>
      <c r="E51" s="36"/>
      <c r="F51" s="35">
        <v>5843.59</v>
      </c>
      <c r="G51" s="32">
        <f t="shared" si="0"/>
        <v>56.702944606923211</v>
      </c>
      <c r="H51" s="36"/>
    </row>
    <row r="52" spans="2:8" ht="17.25" customHeight="1">
      <c r="B52" s="33" t="s">
        <v>114</v>
      </c>
      <c r="C52" s="34" t="s">
        <v>115</v>
      </c>
      <c r="D52" s="35">
        <v>26232.34</v>
      </c>
      <c r="E52" s="36"/>
      <c r="F52" s="35">
        <v>27669.38</v>
      </c>
      <c r="G52" s="32">
        <f t="shared" si="0"/>
        <v>105.47812356808429</v>
      </c>
      <c r="H52" s="36"/>
    </row>
    <row r="53" spans="2:8" ht="16.5" customHeight="1">
      <c r="B53" s="33" t="s">
        <v>116</v>
      </c>
      <c r="C53" s="34" t="s">
        <v>117</v>
      </c>
      <c r="D53" s="35">
        <v>9728.0499999999993</v>
      </c>
      <c r="E53" s="36"/>
      <c r="F53" s="35">
        <v>8362.67</v>
      </c>
      <c r="G53" s="32">
        <f t="shared" si="0"/>
        <v>85.964504705465131</v>
      </c>
      <c r="H53" s="36"/>
    </row>
    <row r="54" spans="2:8" ht="17.25" customHeight="1">
      <c r="B54" s="33" t="s">
        <v>118</v>
      </c>
      <c r="C54" s="34" t="s">
        <v>119</v>
      </c>
      <c r="D54" s="35">
        <v>2641.42</v>
      </c>
      <c r="E54" s="36"/>
      <c r="F54" s="35">
        <v>787.36</v>
      </c>
      <c r="G54" s="32">
        <f t="shared" si="0"/>
        <v>29.808209220797906</v>
      </c>
      <c r="H54" s="36"/>
    </row>
    <row r="55" spans="2:8" ht="17.25" customHeight="1">
      <c r="B55" s="33" t="s">
        <v>120</v>
      </c>
      <c r="C55" s="34" t="s">
        <v>121</v>
      </c>
      <c r="D55" s="35">
        <v>946.88</v>
      </c>
      <c r="E55" s="36"/>
      <c r="F55" s="35">
        <v>519.9</v>
      </c>
      <c r="G55" s="32">
        <f t="shared" si="0"/>
        <v>54.906640757012504</v>
      </c>
      <c r="H55" s="36"/>
    </row>
    <row r="56" spans="2:8" ht="17.25" customHeight="1">
      <c r="B56" s="88" t="s">
        <v>122</v>
      </c>
      <c r="C56" s="89" t="s">
        <v>123</v>
      </c>
      <c r="D56" s="90">
        <v>18208.55</v>
      </c>
      <c r="E56" s="91"/>
      <c r="F56" s="90">
        <v>12159.47</v>
      </c>
      <c r="G56" s="92">
        <f t="shared" si="0"/>
        <v>66.778903317397592</v>
      </c>
      <c r="H56" s="91"/>
    </row>
    <row r="57" spans="2:8" ht="16.5" customHeight="1">
      <c r="B57" s="33" t="s">
        <v>124</v>
      </c>
      <c r="C57" s="34" t="s">
        <v>125</v>
      </c>
      <c r="D57" s="35">
        <v>1015.28</v>
      </c>
      <c r="E57" s="36"/>
      <c r="F57" s="35">
        <v>575.33000000000004</v>
      </c>
      <c r="G57" s="32">
        <f t="shared" si="0"/>
        <v>56.667126309983459</v>
      </c>
      <c r="H57" s="36"/>
    </row>
    <row r="58" spans="2:8" ht="17.25" customHeight="1">
      <c r="B58" s="33" t="s">
        <v>126</v>
      </c>
      <c r="C58" s="34" t="s">
        <v>127</v>
      </c>
      <c r="D58" s="35">
        <v>1525.11</v>
      </c>
      <c r="E58" s="36"/>
      <c r="F58" s="35">
        <v>1190.67</v>
      </c>
      <c r="G58" s="32">
        <f t="shared" si="0"/>
        <v>78.071089954167249</v>
      </c>
      <c r="H58" s="36"/>
    </row>
    <row r="59" spans="2:8" ht="17.25" customHeight="1">
      <c r="B59" s="33" t="s">
        <v>128</v>
      </c>
      <c r="C59" s="34" t="s">
        <v>129</v>
      </c>
      <c r="D59" s="35">
        <v>1747.74</v>
      </c>
      <c r="E59" s="36"/>
      <c r="F59" s="35">
        <v>1854.12</v>
      </c>
      <c r="G59" s="32">
        <f t="shared" si="0"/>
        <v>106.0867177040063</v>
      </c>
      <c r="H59" s="36"/>
    </row>
    <row r="60" spans="2:8" ht="16.5" customHeight="1">
      <c r="B60" s="33" t="s">
        <v>130</v>
      </c>
      <c r="C60" s="34" t="s">
        <v>131</v>
      </c>
      <c r="D60" s="35">
        <v>1172.78</v>
      </c>
      <c r="E60" s="36"/>
      <c r="F60" s="35">
        <v>1172.42</v>
      </c>
      <c r="G60" s="32">
        <f t="shared" si="0"/>
        <v>99.969303705724869</v>
      </c>
      <c r="H60" s="36"/>
    </row>
    <row r="61" spans="2:8" ht="17.25" customHeight="1">
      <c r="B61" s="33" t="s">
        <v>132</v>
      </c>
      <c r="C61" s="34" t="s">
        <v>133</v>
      </c>
      <c r="D61" s="35">
        <v>326.58999999999997</v>
      </c>
      <c r="E61" s="36"/>
      <c r="F61" s="35">
        <v>520.16</v>
      </c>
      <c r="G61" s="32">
        <f t="shared" si="0"/>
        <v>159.27003276279129</v>
      </c>
      <c r="H61" s="36"/>
    </row>
    <row r="62" spans="2:8" ht="17.25" customHeight="1">
      <c r="B62" s="33" t="s">
        <v>134</v>
      </c>
      <c r="C62" s="34" t="s">
        <v>135</v>
      </c>
      <c r="D62" s="35">
        <v>295.94</v>
      </c>
      <c r="E62" s="36"/>
      <c r="F62" s="35">
        <v>99.82</v>
      </c>
      <c r="G62" s="32">
        <f t="shared" si="0"/>
        <v>33.729810096641209</v>
      </c>
      <c r="H62" s="36"/>
    </row>
    <row r="63" spans="2:8" ht="16.5" customHeight="1">
      <c r="B63" s="33" t="s">
        <v>136</v>
      </c>
      <c r="C63" s="34" t="s">
        <v>137</v>
      </c>
      <c r="D63" s="35">
        <v>1090.1099999999999</v>
      </c>
      <c r="E63" s="36"/>
      <c r="F63" s="35">
        <v>1957.95</v>
      </c>
      <c r="G63" s="32">
        <f t="shared" si="0"/>
        <v>179.61031455541186</v>
      </c>
      <c r="H63" s="36"/>
    </row>
    <row r="64" spans="2:8" ht="17.25" customHeight="1">
      <c r="B64" s="33" t="s">
        <v>138</v>
      </c>
      <c r="C64" s="34" t="s">
        <v>139</v>
      </c>
      <c r="D64" s="35">
        <v>11035</v>
      </c>
      <c r="E64" s="36"/>
      <c r="F64" s="35">
        <v>4789</v>
      </c>
      <c r="G64" s="32">
        <f t="shared" si="0"/>
        <v>43.398278205709104</v>
      </c>
      <c r="H64" s="36"/>
    </row>
    <row r="65" spans="2:8" ht="17.25" customHeight="1">
      <c r="B65" s="88" t="s">
        <v>140</v>
      </c>
      <c r="C65" s="89" t="s">
        <v>141</v>
      </c>
      <c r="D65" s="90">
        <v>1368.76</v>
      </c>
      <c r="E65" s="91"/>
      <c r="F65" s="90">
        <v>568.23</v>
      </c>
      <c r="G65" s="92">
        <f t="shared" si="0"/>
        <v>41.514217247727878</v>
      </c>
      <c r="H65" s="91"/>
    </row>
    <row r="66" spans="2:8" ht="16.5" customHeight="1">
      <c r="B66" s="33" t="s">
        <v>142</v>
      </c>
      <c r="C66" s="34" t="s">
        <v>143</v>
      </c>
      <c r="D66" s="35">
        <v>91.16</v>
      </c>
      <c r="E66" s="36"/>
      <c r="F66" s="35">
        <v>29.99</v>
      </c>
      <c r="G66" s="32">
        <f t="shared" si="0"/>
        <v>32.898200965335676</v>
      </c>
      <c r="H66" s="36"/>
    </row>
    <row r="67" spans="2:8" ht="17.25" customHeight="1">
      <c r="B67" s="33" t="s">
        <v>144</v>
      </c>
      <c r="C67" s="34" t="s">
        <v>145</v>
      </c>
      <c r="D67" s="35">
        <v>108.09</v>
      </c>
      <c r="E67" s="36"/>
      <c r="F67" s="35">
        <v>125</v>
      </c>
      <c r="G67" s="32">
        <f t="shared" si="0"/>
        <v>115.64437043204737</v>
      </c>
      <c r="H67" s="36"/>
    </row>
    <row r="68" spans="2:8" ht="17.25" customHeight="1">
      <c r="B68" s="33" t="s">
        <v>146</v>
      </c>
      <c r="C68" s="34" t="s">
        <v>141</v>
      </c>
      <c r="D68" s="35">
        <v>42.75</v>
      </c>
      <c r="E68" s="36"/>
      <c r="F68" s="35">
        <v>413.24</v>
      </c>
      <c r="G68" s="32">
        <f t="shared" si="0"/>
        <v>966.64327485380124</v>
      </c>
      <c r="H68" s="36"/>
    </row>
    <row r="69" spans="2:8" ht="16.5" customHeight="1">
      <c r="B69" s="100" t="s">
        <v>147</v>
      </c>
      <c r="C69" s="101" t="s">
        <v>148</v>
      </c>
      <c r="D69" s="102">
        <v>274.62</v>
      </c>
      <c r="E69" s="102">
        <v>500</v>
      </c>
      <c r="F69" s="102">
        <v>276.55</v>
      </c>
      <c r="G69" s="102">
        <f t="shared" si="0"/>
        <v>100.70278930886316</v>
      </c>
      <c r="H69" s="102">
        <v>55.31</v>
      </c>
    </row>
    <row r="70" spans="2:8" ht="17.25" customHeight="1">
      <c r="B70" s="88" t="s">
        <v>149</v>
      </c>
      <c r="C70" s="89" t="s">
        <v>150</v>
      </c>
      <c r="D70" s="90">
        <v>274.62</v>
      </c>
      <c r="E70" s="91"/>
      <c r="F70" s="90">
        <v>276.55</v>
      </c>
      <c r="G70" s="92">
        <f t="shared" si="0"/>
        <v>100.70278930886316</v>
      </c>
      <c r="H70" s="91"/>
    </row>
    <row r="71" spans="2:8" ht="17.25" customHeight="1">
      <c r="B71" s="33" t="s">
        <v>151</v>
      </c>
      <c r="C71" s="34" t="s">
        <v>152</v>
      </c>
      <c r="D71" s="35">
        <v>274.62</v>
      </c>
      <c r="E71" s="36"/>
      <c r="F71" s="35">
        <v>276.55</v>
      </c>
      <c r="G71" s="32">
        <f t="shared" si="0"/>
        <v>100.70278930886316</v>
      </c>
      <c r="H71" s="36"/>
    </row>
    <row r="72" spans="2:8" ht="17.25" customHeight="1">
      <c r="B72" s="100" t="s">
        <v>153</v>
      </c>
      <c r="C72" s="101" t="s">
        <v>154</v>
      </c>
      <c r="D72" s="104">
        <v>439.07</v>
      </c>
      <c r="E72" s="103"/>
      <c r="F72" s="104"/>
      <c r="G72" s="102">
        <f t="shared" si="0"/>
        <v>0</v>
      </c>
      <c r="H72" s="103"/>
    </row>
    <row r="73" spans="2:8" ht="17.25" customHeight="1">
      <c r="B73" s="88" t="s">
        <v>155</v>
      </c>
      <c r="C73" s="89" t="s">
        <v>156</v>
      </c>
      <c r="D73" s="90">
        <v>439.07</v>
      </c>
      <c r="E73" s="91"/>
      <c r="F73" s="90"/>
      <c r="G73" s="92">
        <f t="shared" si="0"/>
        <v>0</v>
      </c>
      <c r="H73" s="91"/>
    </row>
    <row r="74" spans="2:8" ht="17.25" customHeight="1">
      <c r="B74" s="33" t="s">
        <v>157</v>
      </c>
      <c r="C74" s="34" t="s">
        <v>158</v>
      </c>
      <c r="D74" s="35">
        <v>439.07</v>
      </c>
      <c r="E74" s="36"/>
      <c r="F74" s="35"/>
      <c r="G74" s="32">
        <f t="shared" si="0"/>
        <v>0</v>
      </c>
      <c r="H74" s="36"/>
    </row>
    <row r="75" spans="2:8" ht="16.5" customHeight="1">
      <c r="B75" s="97" t="s">
        <v>159</v>
      </c>
      <c r="C75" s="98" t="s">
        <v>160</v>
      </c>
      <c r="D75" s="99">
        <v>3345.42</v>
      </c>
      <c r="E75" s="99">
        <v>2382</v>
      </c>
      <c r="F75" s="99">
        <v>3941.63</v>
      </c>
      <c r="G75" s="99">
        <f t="shared" si="0"/>
        <v>117.82167859342026</v>
      </c>
      <c r="H75" s="99">
        <v>165.48</v>
      </c>
    </row>
    <row r="76" spans="2:8" ht="17.25" customHeight="1">
      <c r="B76" s="100" t="s">
        <v>161</v>
      </c>
      <c r="C76" s="101" t="s">
        <v>162</v>
      </c>
      <c r="D76" s="102">
        <v>3345.42</v>
      </c>
      <c r="E76" s="102">
        <v>2382</v>
      </c>
      <c r="F76" s="102">
        <v>3941.63</v>
      </c>
      <c r="G76" s="102">
        <f t="shared" si="0"/>
        <v>117.82167859342026</v>
      </c>
      <c r="H76" s="102">
        <v>165.48</v>
      </c>
    </row>
    <row r="77" spans="2:8" ht="17.25" customHeight="1">
      <c r="B77" s="88" t="s">
        <v>163</v>
      </c>
      <c r="C77" s="89" t="s">
        <v>164</v>
      </c>
      <c r="D77" s="90">
        <v>0</v>
      </c>
      <c r="E77" s="91"/>
      <c r="F77" s="90">
        <v>1750</v>
      </c>
      <c r="G77" s="92">
        <v>0</v>
      </c>
      <c r="H77" s="91"/>
    </row>
    <row r="78" spans="2:8" ht="16.5" customHeight="1">
      <c r="B78" s="33" t="s">
        <v>165</v>
      </c>
      <c r="C78" s="34" t="s">
        <v>166</v>
      </c>
      <c r="D78" s="35">
        <v>0</v>
      </c>
      <c r="E78" s="36"/>
      <c r="F78" s="35">
        <v>1750</v>
      </c>
      <c r="G78" s="32">
        <v>0</v>
      </c>
      <c r="H78" s="36"/>
    </row>
    <row r="79" spans="2:8" ht="17.25" customHeight="1">
      <c r="B79" s="88" t="s">
        <v>167</v>
      </c>
      <c r="C79" s="89" t="s">
        <v>168</v>
      </c>
      <c r="D79" s="90">
        <v>3284.37</v>
      </c>
      <c r="E79" s="91"/>
      <c r="F79" s="90">
        <v>2076.64</v>
      </c>
      <c r="G79" s="92">
        <f>(F79/D79)*100</f>
        <v>63.22795543742027</v>
      </c>
      <c r="H79" s="91"/>
    </row>
    <row r="80" spans="2:8" ht="17.25" customHeight="1">
      <c r="B80" s="33" t="s">
        <v>169</v>
      </c>
      <c r="C80" s="34" t="s">
        <v>170</v>
      </c>
      <c r="D80" s="35">
        <v>0</v>
      </c>
      <c r="E80" s="36"/>
      <c r="F80" s="35">
        <v>1926.64</v>
      </c>
      <c r="G80" s="32">
        <v>0</v>
      </c>
      <c r="H80" s="36"/>
    </row>
    <row r="81" spans="1:8" ht="16.5" customHeight="1">
      <c r="B81" s="33" t="s">
        <v>171</v>
      </c>
      <c r="C81" s="34" t="s">
        <v>172</v>
      </c>
      <c r="D81" s="35">
        <v>0</v>
      </c>
      <c r="E81" s="36"/>
      <c r="F81" s="35">
        <v>150</v>
      </c>
      <c r="G81" s="32">
        <v>0</v>
      </c>
      <c r="H81" s="36"/>
    </row>
    <row r="82" spans="1:8" ht="17.25" customHeight="1">
      <c r="A82" s="93"/>
      <c r="B82" s="88" t="s">
        <v>173</v>
      </c>
      <c r="C82" s="89" t="s">
        <v>174</v>
      </c>
      <c r="D82" s="90">
        <v>61.05</v>
      </c>
      <c r="E82" s="91"/>
      <c r="F82" s="90">
        <v>114.99</v>
      </c>
      <c r="G82" s="92">
        <f>(F82/D82)*100</f>
        <v>188.35380835380835</v>
      </c>
      <c r="H82" s="91"/>
    </row>
    <row r="83" spans="1:8" ht="17.25" customHeight="1">
      <c r="B83" s="33" t="s">
        <v>175</v>
      </c>
      <c r="C83" s="34" t="s">
        <v>176</v>
      </c>
      <c r="D83" s="35">
        <v>61.05</v>
      </c>
      <c r="E83" s="36"/>
      <c r="F83" s="35">
        <v>114.99</v>
      </c>
      <c r="G83" s="32">
        <f>(F83/D83)*100</f>
        <v>188.35380835380835</v>
      </c>
      <c r="H83" s="36"/>
    </row>
  </sheetData>
  <mergeCells count="6">
    <mergeCell ref="B33:C33"/>
    <mergeCell ref="B2:J2"/>
    <mergeCell ref="B4:J4"/>
    <mergeCell ref="B6:C6"/>
    <mergeCell ref="B7:C7"/>
    <mergeCell ref="B32:C32"/>
  </mergeCells>
  <pageMargins left="0.78740155696868896" right="0.59055119752883911" top="0.59055119752883911" bottom="0.70866137742996216" header="0.3" footer="0.3"/>
  <pageSetup paperSize="9" scale="92" fitToHeight="0" orientation="landscape" errors="blank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outlinePr summaryBelow="0"/>
    <pageSetUpPr fitToPage="1"/>
  </sheetPr>
  <dimension ref="A1:H36"/>
  <sheetViews>
    <sheetView showGridLines="0" zoomScaleNormal="100" workbookViewId="0">
      <selection activeCell="J24" sqref="J24"/>
    </sheetView>
  </sheetViews>
  <sheetFormatPr defaultRowHeight="15"/>
  <cols>
    <col min="1" max="1" width="5.7109375" customWidth="1"/>
    <col min="2" max="2" width="56.42578125" customWidth="1"/>
    <col min="3" max="4" width="16.140625" customWidth="1"/>
    <col min="5" max="5" width="16.28515625" customWidth="1"/>
    <col min="6" max="6" width="16.140625" customWidth="1"/>
    <col min="7" max="8" width="7.28515625" customWidth="1"/>
  </cols>
  <sheetData>
    <row r="1" spans="1:8" ht="15" customHeight="1">
      <c r="A1" s="124" t="s">
        <v>177</v>
      </c>
      <c r="B1" s="124"/>
      <c r="C1" s="124"/>
      <c r="D1" s="124"/>
      <c r="E1" s="124"/>
      <c r="F1" s="124"/>
      <c r="G1" s="124"/>
      <c r="H1" s="124"/>
    </row>
    <row r="2" spans="1:8" ht="1.5" customHeight="1"/>
    <row r="3" spans="1:8" ht="15" customHeight="1">
      <c r="A3" s="125" t="s">
        <v>178</v>
      </c>
      <c r="B3" s="125"/>
      <c r="C3" s="125"/>
      <c r="D3" s="125"/>
      <c r="E3" s="125"/>
      <c r="F3" s="125"/>
      <c r="G3" s="125"/>
      <c r="H3" s="125"/>
    </row>
    <row r="4" spans="1:8" ht="11.25" customHeight="1"/>
    <row r="5" spans="1:8" ht="32.25" customHeight="1">
      <c r="A5" s="123" t="s">
        <v>2</v>
      </c>
      <c r="B5" s="123"/>
      <c r="C5" s="28" t="s">
        <v>179</v>
      </c>
      <c r="D5" s="28" t="s">
        <v>3</v>
      </c>
      <c r="E5" s="28" t="s">
        <v>180</v>
      </c>
      <c r="F5" s="28" t="s">
        <v>181</v>
      </c>
      <c r="G5" s="28" t="s">
        <v>33</v>
      </c>
    </row>
    <row r="6" spans="1:8" ht="11.25" customHeight="1">
      <c r="A6" s="121">
        <v>1</v>
      </c>
      <c r="B6" s="121"/>
      <c r="C6" s="30">
        <v>2</v>
      </c>
      <c r="D6" s="30">
        <v>4</v>
      </c>
      <c r="E6" s="30">
        <v>5</v>
      </c>
      <c r="F6" s="30">
        <v>6</v>
      </c>
      <c r="G6" s="30">
        <v>7</v>
      </c>
    </row>
    <row r="7" spans="1:8" ht="18" customHeight="1">
      <c r="A7" s="22"/>
      <c r="B7" s="31" t="s">
        <v>34</v>
      </c>
      <c r="C7" s="32">
        <v>516246.3</v>
      </c>
      <c r="D7" s="32">
        <v>1097750</v>
      </c>
      <c r="E7" s="32">
        <v>561120.17000000004</v>
      </c>
      <c r="F7" s="32">
        <f t="shared" ref="F7:F19" si="0">(E7/C7)*100</f>
        <v>108.69233735912491</v>
      </c>
      <c r="G7" s="32">
        <v>51.12</v>
      </c>
    </row>
    <row r="8" spans="1:8" ht="18" customHeight="1">
      <c r="A8" s="94" t="s">
        <v>182</v>
      </c>
      <c r="B8" s="95" t="s">
        <v>183</v>
      </c>
      <c r="C8" s="96">
        <f>SUM(C9)</f>
        <v>1380.36</v>
      </c>
      <c r="D8" s="96">
        <v>5533</v>
      </c>
      <c r="E8" s="96">
        <v>2768.93</v>
      </c>
      <c r="F8" s="90">
        <f t="shared" si="0"/>
        <v>200.59477237822017</v>
      </c>
      <c r="G8" s="96">
        <v>50.04</v>
      </c>
    </row>
    <row r="9" spans="1:8" ht="18" customHeight="1">
      <c r="A9" s="33" t="s">
        <v>184</v>
      </c>
      <c r="B9" s="34" t="s">
        <v>183</v>
      </c>
      <c r="C9" s="35">
        <v>1380.36</v>
      </c>
      <c r="D9" s="35">
        <v>5533</v>
      </c>
      <c r="E9" s="35">
        <v>2768.93</v>
      </c>
      <c r="F9" s="35">
        <f t="shared" si="0"/>
        <v>200.59477237822017</v>
      </c>
      <c r="G9" s="35">
        <v>50.04</v>
      </c>
    </row>
    <row r="10" spans="1:8" ht="18" customHeight="1">
      <c r="A10" s="94" t="s">
        <v>81</v>
      </c>
      <c r="B10" s="95" t="s">
        <v>185</v>
      </c>
      <c r="C10" s="96">
        <f>SUM(C11)</f>
        <v>397.43</v>
      </c>
      <c r="D10" s="96">
        <v>1505</v>
      </c>
      <c r="E10" s="96">
        <v>266.72000000000003</v>
      </c>
      <c r="F10" s="90">
        <f t="shared" si="0"/>
        <v>67.111189391842601</v>
      </c>
      <c r="G10" s="90">
        <f>E10/D10*100</f>
        <v>17.722259136212624</v>
      </c>
    </row>
    <row r="11" spans="1:8" ht="18" customHeight="1">
      <c r="A11" s="33" t="s">
        <v>83</v>
      </c>
      <c r="B11" s="34" t="s">
        <v>186</v>
      </c>
      <c r="C11" s="35">
        <v>397.43</v>
      </c>
      <c r="D11" s="35">
        <v>1505</v>
      </c>
      <c r="E11" s="76">
        <v>266.72000000000003</v>
      </c>
      <c r="F11" s="35">
        <f t="shared" si="0"/>
        <v>67.111189391842601</v>
      </c>
      <c r="G11" s="35">
        <f>E11/D11*100</f>
        <v>17.722259136212624</v>
      </c>
    </row>
    <row r="12" spans="1:8" ht="18" customHeight="1">
      <c r="A12" s="94" t="s">
        <v>159</v>
      </c>
      <c r="B12" s="95" t="s">
        <v>187</v>
      </c>
      <c r="C12" s="96">
        <f>SUM(C13:C14)</f>
        <v>52598.09</v>
      </c>
      <c r="D12" s="96">
        <v>83396</v>
      </c>
      <c r="E12" s="96">
        <f>SUM(E13:E14)</f>
        <v>41196.369999999995</v>
      </c>
      <c r="F12" s="90">
        <f t="shared" si="0"/>
        <v>78.322939102921794</v>
      </c>
      <c r="G12" s="96">
        <v>44.9</v>
      </c>
    </row>
    <row r="13" spans="1:8" ht="18" customHeight="1">
      <c r="A13" s="33" t="s">
        <v>188</v>
      </c>
      <c r="B13" s="34" t="s">
        <v>187</v>
      </c>
      <c r="C13" s="35">
        <v>24217.71</v>
      </c>
      <c r="D13" s="35">
        <v>41136</v>
      </c>
      <c r="E13" s="35">
        <v>16552.48</v>
      </c>
      <c r="F13" s="35">
        <f t="shared" si="0"/>
        <v>68.348658894668404</v>
      </c>
      <c r="G13" s="35">
        <v>31.11</v>
      </c>
    </row>
    <row r="14" spans="1:8" ht="18" customHeight="1">
      <c r="A14" s="33" t="s">
        <v>189</v>
      </c>
      <c r="B14" s="34" t="s">
        <v>190</v>
      </c>
      <c r="C14" s="35">
        <v>28380.38</v>
      </c>
      <c r="D14" s="35">
        <v>42260</v>
      </c>
      <c r="E14" s="35">
        <v>24643.89</v>
      </c>
      <c r="F14" s="35">
        <f t="shared" si="0"/>
        <v>86.83424957664414</v>
      </c>
      <c r="G14" s="35">
        <v>58.31</v>
      </c>
    </row>
    <row r="15" spans="1:8" ht="18" customHeight="1">
      <c r="A15" s="94" t="s">
        <v>191</v>
      </c>
      <c r="B15" s="95" t="s">
        <v>192</v>
      </c>
      <c r="C15" s="96">
        <f>SUM(C16:C17)</f>
        <v>461507.38</v>
      </c>
      <c r="D15" s="96">
        <v>1005316</v>
      </c>
      <c r="E15" s="96">
        <v>516012.35</v>
      </c>
      <c r="F15" s="90">
        <f t="shared" si="0"/>
        <v>111.81020550527275</v>
      </c>
      <c r="G15" s="96">
        <v>51.33</v>
      </c>
    </row>
    <row r="16" spans="1:8" ht="18" customHeight="1">
      <c r="A16" s="33" t="s">
        <v>193</v>
      </c>
      <c r="B16" s="34" t="s">
        <v>194</v>
      </c>
      <c r="C16" s="35">
        <v>2409.92</v>
      </c>
      <c r="D16" s="35">
        <v>27675</v>
      </c>
      <c r="E16" s="35">
        <v>12981.55</v>
      </c>
      <c r="F16" s="35">
        <f t="shared" si="0"/>
        <v>538.67140817952452</v>
      </c>
      <c r="G16" s="35">
        <v>46.91</v>
      </c>
    </row>
    <row r="17" spans="1:8" ht="18" customHeight="1">
      <c r="A17" s="33" t="s">
        <v>195</v>
      </c>
      <c r="B17" s="34" t="s">
        <v>196</v>
      </c>
      <c r="C17" s="35">
        <v>459097.46</v>
      </c>
      <c r="D17" s="35">
        <v>977641</v>
      </c>
      <c r="E17" s="35">
        <v>503030.8</v>
      </c>
      <c r="F17" s="35">
        <f t="shared" si="0"/>
        <v>109.56950186568228</v>
      </c>
      <c r="G17" s="35">
        <v>51.45</v>
      </c>
    </row>
    <row r="18" spans="1:8" ht="18" customHeight="1">
      <c r="A18" s="94" t="s">
        <v>35</v>
      </c>
      <c r="B18" s="95" t="s">
        <v>197</v>
      </c>
      <c r="C18" s="96">
        <v>37.04</v>
      </c>
      <c r="D18" s="96">
        <v>2000</v>
      </c>
      <c r="E18" s="96">
        <v>875.8</v>
      </c>
      <c r="F18" s="90">
        <f t="shared" si="0"/>
        <v>2364.4708423326133</v>
      </c>
      <c r="G18" s="96">
        <v>43.79</v>
      </c>
    </row>
    <row r="19" spans="1:8" ht="18" customHeight="1">
      <c r="A19" s="33" t="s">
        <v>198</v>
      </c>
      <c r="B19" s="34" t="s">
        <v>199</v>
      </c>
      <c r="C19" s="35">
        <v>37.04</v>
      </c>
      <c r="D19" s="35">
        <v>2000</v>
      </c>
      <c r="E19" s="35">
        <v>875.8</v>
      </c>
      <c r="F19" s="35">
        <f t="shared" si="0"/>
        <v>2364.4708423326133</v>
      </c>
      <c r="G19" s="35">
        <v>43.79</v>
      </c>
    </row>
    <row r="20" spans="1:8" ht="15" customHeight="1">
      <c r="A20" s="125" t="s">
        <v>178</v>
      </c>
      <c r="B20" s="125"/>
      <c r="C20" s="125"/>
      <c r="D20" s="125"/>
      <c r="E20" s="125"/>
      <c r="F20" s="125"/>
      <c r="G20" s="125"/>
      <c r="H20" s="125"/>
    </row>
    <row r="21" spans="1:8" ht="11.25" customHeight="1"/>
    <row r="22" spans="1:8" ht="32.25" customHeight="1">
      <c r="A22" s="123" t="s">
        <v>2</v>
      </c>
      <c r="B22" s="123"/>
      <c r="C22" s="28" t="s">
        <v>179</v>
      </c>
      <c r="D22" s="28" t="s">
        <v>3</v>
      </c>
      <c r="E22" s="28" t="s">
        <v>180</v>
      </c>
      <c r="F22" s="28" t="s">
        <v>181</v>
      </c>
      <c r="G22" s="28" t="s">
        <v>33</v>
      </c>
    </row>
    <row r="23" spans="1:8" ht="11.25" customHeight="1">
      <c r="A23" s="121">
        <v>1</v>
      </c>
      <c r="B23" s="121"/>
      <c r="C23" s="30">
        <v>2</v>
      </c>
      <c r="D23" s="30">
        <v>4</v>
      </c>
      <c r="E23" s="30">
        <v>5</v>
      </c>
      <c r="F23" s="30">
        <v>6</v>
      </c>
      <c r="G23" s="30">
        <v>7</v>
      </c>
    </row>
    <row r="24" spans="1:8" ht="18" customHeight="1">
      <c r="A24" s="22"/>
      <c r="B24" s="31" t="s">
        <v>80</v>
      </c>
      <c r="C24" s="32">
        <v>519443.36</v>
      </c>
      <c r="D24" s="32">
        <v>1098750</v>
      </c>
      <c r="E24" s="32">
        <v>638199.79</v>
      </c>
      <c r="F24" s="32">
        <f t="shared" ref="F24:F36" si="1">(E24/C24)*100</f>
        <v>122.8622481573352</v>
      </c>
      <c r="G24" s="32">
        <v>58.08</v>
      </c>
    </row>
    <row r="25" spans="1:8" ht="18" customHeight="1">
      <c r="A25" s="94" t="s">
        <v>182</v>
      </c>
      <c r="B25" s="95" t="s">
        <v>183</v>
      </c>
      <c r="C25" s="96">
        <f>SUM(C26)</f>
        <v>1554.71</v>
      </c>
      <c r="D25" s="96">
        <v>5533</v>
      </c>
      <c r="E25" s="96">
        <v>2712.15</v>
      </c>
      <c r="F25" s="90">
        <f t="shared" si="1"/>
        <v>174.44732458143321</v>
      </c>
      <c r="G25" s="96">
        <v>49.02</v>
      </c>
    </row>
    <row r="26" spans="1:8" ht="18" customHeight="1">
      <c r="A26" s="33" t="s">
        <v>184</v>
      </c>
      <c r="B26" s="34" t="s">
        <v>183</v>
      </c>
      <c r="C26" s="35">
        <v>1554.71</v>
      </c>
      <c r="D26" s="35">
        <v>5533</v>
      </c>
      <c r="E26" s="35">
        <v>2712.15</v>
      </c>
      <c r="F26" s="35">
        <f t="shared" si="1"/>
        <v>174.44732458143321</v>
      </c>
      <c r="G26" s="35">
        <v>49.02</v>
      </c>
    </row>
    <row r="27" spans="1:8" ht="18" customHeight="1">
      <c r="A27" s="94" t="s">
        <v>81</v>
      </c>
      <c r="B27" s="95" t="s">
        <v>185</v>
      </c>
      <c r="C27" s="96">
        <f>SUM(C28)</f>
        <v>1590.82</v>
      </c>
      <c r="D27" s="96">
        <v>2505</v>
      </c>
      <c r="E27" s="96">
        <v>500.75</v>
      </c>
      <c r="F27" s="90">
        <f t="shared" si="1"/>
        <v>31.477477024427653</v>
      </c>
      <c r="G27" s="96">
        <v>19.989999999999998</v>
      </c>
    </row>
    <row r="28" spans="1:8" ht="18" customHeight="1">
      <c r="A28" s="33" t="s">
        <v>83</v>
      </c>
      <c r="B28" s="34" t="s">
        <v>186</v>
      </c>
      <c r="C28" s="35">
        <v>1590.82</v>
      </c>
      <c r="D28" s="35">
        <v>2505</v>
      </c>
      <c r="E28" s="35">
        <v>500.75</v>
      </c>
      <c r="F28" s="35">
        <f t="shared" si="1"/>
        <v>31.477477024427653</v>
      </c>
      <c r="G28" s="35">
        <v>19.989999999999998</v>
      </c>
    </row>
    <row r="29" spans="1:8" ht="18" customHeight="1">
      <c r="A29" s="94" t="s">
        <v>159</v>
      </c>
      <c r="B29" s="95" t="s">
        <v>187</v>
      </c>
      <c r="C29" s="96">
        <f>SUM(C30:C31)</f>
        <v>51483.22</v>
      </c>
      <c r="D29" s="96">
        <v>83397</v>
      </c>
      <c r="E29" s="96">
        <v>42853.55</v>
      </c>
      <c r="F29" s="90">
        <f t="shared" si="1"/>
        <v>83.237897707252969</v>
      </c>
      <c r="G29" s="96">
        <v>51.39</v>
      </c>
    </row>
    <row r="30" spans="1:8" ht="18" customHeight="1">
      <c r="A30" s="33" t="s">
        <v>188</v>
      </c>
      <c r="B30" s="34" t="s">
        <v>187</v>
      </c>
      <c r="C30" s="35">
        <v>19939.599999999999</v>
      </c>
      <c r="D30" s="35">
        <v>41137</v>
      </c>
      <c r="E30" s="35">
        <v>15708.71</v>
      </c>
      <c r="F30" s="35">
        <f t="shared" si="1"/>
        <v>78.781470039519348</v>
      </c>
      <c r="G30" s="35">
        <v>38.19</v>
      </c>
    </row>
    <row r="31" spans="1:8" ht="18" customHeight="1">
      <c r="A31" s="33" t="s">
        <v>189</v>
      </c>
      <c r="B31" s="34" t="s">
        <v>190</v>
      </c>
      <c r="C31" s="35">
        <v>31543.62</v>
      </c>
      <c r="D31" s="35">
        <v>42260</v>
      </c>
      <c r="E31" s="35">
        <v>27144.84</v>
      </c>
      <c r="F31" s="35">
        <f t="shared" si="1"/>
        <v>86.054929649799234</v>
      </c>
      <c r="G31" s="35">
        <v>64.23</v>
      </c>
    </row>
    <row r="32" spans="1:8" ht="18" customHeight="1">
      <c r="A32" s="94" t="s">
        <v>191</v>
      </c>
      <c r="B32" s="95" t="s">
        <v>192</v>
      </c>
      <c r="C32" s="96">
        <f>SUM(C33:C34)</f>
        <v>464454.61</v>
      </c>
      <c r="D32" s="96">
        <v>1005315</v>
      </c>
      <c r="E32" s="96">
        <v>591353.34</v>
      </c>
      <c r="F32" s="90">
        <f t="shared" si="1"/>
        <v>127.32209504821148</v>
      </c>
      <c r="G32" s="96">
        <v>58.82</v>
      </c>
    </row>
    <row r="33" spans="1:7" ht="18" customHeight="1">
      <c r="A33" s="33" t="s">
        <v>193</v>
      </c>
      <c r="B33" s="34" t="s">
        <v>194</v>
      </c>
      <c r="C33" s="35">
        <v>4956.2</v>
      </c>
      <c r="D33" s="35">
        <v>27675</v>
      </c>
      <c r="E33" s="35">
        <v>13546.11</v>
      </c>
      <c r="F33" s="35">
        <f t="shared" si="1"/>
        <v>273.31645212057623</v>
      </c>
      <c r="G33" s="35">
        <v>48.95</v>
      </c>
    </row>
    <row r="34" spans="1:7" ht="18" customHeight="1">
      <c r="A34" s="33" t="s">
        <v>195</v>
      </c>
      <c r="B34" s="34" t="s">
        <v>196</v>
      </c>
      <c r="C34" s="35">
        <v>459498.41</v>
      </c>
      <c r="D34" s="35">
        <v>977640</v>
      </c>
      <c r="E34" s="35">
        <v>577807.23</v>
      </c>
      <c r="F34" s="35">
        <f t="shared" si="1"/>
        <v>125.74738397897829</v>
      </c>
      <c r="G34" s="35">
        <v>59.1</v>
      </c>
    </row>
    <row r="35" spans="1:7" ht="18" customHeight="1">
      <c r="A35" s="94" t="s">
        <v>35</v>
      </c>
      <c r="B35" s="95" t="s">
        <v>197</v>
      </c>
      <c r="C35" s="96">
        <f>SUM(C36)</f>
        <v>360</v>
      </c>
      <c r="D35" s="96">
        <v>2000</v>
      </c>
      <c r="E35" s="96">
        <v>780</v>
      </c>
      <c r="F35" s="90">
        <f t="shared" si="1"/>
        <v>216.66666666666666</v>
      </c>
      <c r="G35" s="96">
        <v>39</v>
      </c>
    </row>
    <row r="36" spans="1:7" ht="18" customHeight="1">
      <c r="A36" s="33" t="s">
        <v>198</v>
      </c>
      <c r="B36" s="34" t="s">
        <v>199</v>
      </c>
      <c r="C36" s="35">
        <v>360</v>
      </c>
      <c r="D36" s="35">
        <v>2000</v>
      </c>
      <c r="E36" s="35">
        <v>780</v>
      </c>
      <c r="F36" s="35">
        <f t="shared" si="1"/>
        <v>216.66666666666666</v>
      </c>
      <c r="G36" s="35">
        <v>39</v>
      </c>
    </row>
  </sheetData>
  <mergeCells count="7">
    <mergeCell ref="A23:B23"/>
    <mergeCell ref="A1:H1"/>
    <mergeCell ref="A3:H3"/>
    <mergeCell ref="A5:B5"/>
    <mergeCell ref="A6:B6"/>
    <mergeCell ref="A20:H20"/>
    <mergeCell ref="A22:B22"/>
  </mergeCells>
  <pageMargins left="0.78740155696868896" right="0.59055119752883911" top="0.59055119752883911" bottom="0.59055119752883911" header="0.3" footer="0.3"/>
  <pageSetup paperSize="9" scale="93" fitToHeight="0" orientation="landscape" errors="blank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outlinePr summaryBelow="0"/>
    <pageSetUpPr fitToPage="1"/>
  </sheetPr>
  <dimension ref="A1:G9"/>
  <sheetViews>
    <sheetView showGridLines="0" zoomScaleNormal="100" workbookViewId="0">
      <selection activeCell="C35" sqref="C35"/>
    </sheetView>
  </sheetViews>
  <sheetFormatPr defaultRowHeight="15"/>
  <cols>
    <col min="1" max="1" width="62.140625" customWidth="1"/>
    <col min="2" max="3" width="16.140625" customWidth="1"/>
    <col min="4" max="4" width="16.28515625" customWidth="1"/>
    <col min="5" max="5" width="16.140625" customWidth="1"/>
    <col min="6" max="7" width="7.28515625" customWidth="1"/>
  </cols>
  <sheetData>
    <row r="1" spans="1:7" ht="15" customHeight="1">
      <c r="A1" s="106" t="s">
        <v>200</v>
      </c>
      <c r="B1" s="106"/>
      <c r="C1" s="106"/>
      <c r="D1" s="106"/>
      <c r="E1" s="106"/>
      <c r="F1" s="106"/>
      <c r="G1" s="106"/>
    </row>
    <row r="2" spans="1:7" ht="12.75" customHeight="1"/>
    <row r="3" spans="1:7" ht="32.25" customHeight="1">
      <c r="A3" s="27" t="s">
        <v>2</v>
      </c>
      <c r="B3" s="28" t="s">
        <v>201</v>
      </c>
      <c r="C3" s="28" t="s">
        <v>3</v>
      </c>
      <c r="D3" s="28" t="s">
        <v>202</v>
      </c>
      <c r="E3" s="28" t="s">
        <v>181</v>
      </c>
      <c r="F3" s="28" t="s">
        <v>203</v>
      </c>
    </row>
    <row r="4" spans="1:7" ht="11.25" customHeight="1">
      <c r="A4" s="6">
        <v>1</v>
      </c>
      <c r="B4" s="7">
        <v>2</v>
      </c>
      <c r="C4" s="7">
        <v>4</v>
      </c>
      <c r="D4" s="7">
        <v>5</v>
      </c>
      <c r="E4" s="7">
        <v>6</v>
      </c>
      <c r="F4" s="7">
        <v>7</v>
      </c>
    </row>
    <row r="5" spans="1:7" ht="18" customHeight="1">
      <c r="A5" s="37" t="s">
        <v>80</v>
      </c>
      <c r="B5" s="38">
        <v>519443.36</v>
      </c>
      <c r="C5" s="38">
        <v>1098750</v>
      </c>
      <c r="D5" s="38">
        <v>638199.79</v>
      </c>
      <c r="E5" s="38">
        <f>(D5/B5)*100</f>
        <v>122.8622481573352</v>
      </c>
      <c r="F5" s="38">
        <v>58.08</v>
      </c>
    </row>
    <row r="6" spans="1:7" ht="18.75" customHeight="1">
      <c r="A6" s="39" t="s">
        <v>204</v>
      </c>
      <c r="B6" s="38">
        <v>519443.36</v>
      </c>
      <c r="C6" s="38">
        <v>1098750</v>
      </c>
      <c r="D6" s="38">
        <v>638199.79</v>
      </c>
      <c r="E6" s="38">
        <f>(D6/B6)*100</f>
        <v>122.8622481573352</v>
      </c>
      <c r="F6" s="38">
        <v>58.08</v>
      </c>
    </row>
    <row r="7" spans="1:7" ht="18" customHeight="1">
      <c r="A7" s="40" t="s">
        <v>205</v>
      </c>
      <c r="B7" s="41">
        <v>493211.02</v>
      </c>
      <c r="C7" s="41">
        <v>1067503</v>
      </c>
      <c r="D7" s="41">
        <v>620658.89</v>
      </c>
      <c r="E7" s="38">
        <f>(D7/B7)*100</f>
        <v>125.84043438445475</v>
      </c>
      <c r="F7" s="41">
        <v>58.14</v>
      </c>
    </row>
    <row r="8" spans="1:7" ht="18" customHeight="1">
      <c r="A8" s="40" t="s">
        <v>206</v>
      </c>
      <c r="B8" s="41">
        <v>26232.34</v>
      </c>
      <c r="C8" s="41">
        <v>30850</v>
      </c>
      <c r="D8" s="41">
        <v>17177.87</v>
      </c>
      <c r="E8" s="38">
        <f>(D8/B8)*100</f>
        <v>65.48355960619601</v>
      </c>
      <c r="F8" s="41">
        <v>55.68</v>
      </c>
    </row>
    <row r="9" spans="1:7" ht="18" customHeight="1">
      <c r="A9" s="40" t="s">
        <v>207</v>
      </c>
      <c r="B9" s="41">
        <v>0</v>
      </c>
      <c r="C9" s="41">
        <v>397</v>
      </c>
      <c r="D9" s="41">
        <v>363.03</v>
      </c>
      <c r="E9" s="38">
        <v>0</v>
      </c>
      <c r="F9" s="41">
        <v>91.44</v>
      </c>
    </row>
  </sheetData>
  <mergeCells count="1">
    <mergeCell ref="A1:G1"/>
  </mergeCells>
  <pageMargins left="0.78740155696868896" right="0.59055119752883911" top="0.59055119752883911" bottom="0.70866137742996216" header="0.3" footer="0.3"/>
  <pageSetup paperSize="9" scale="92" fitToHeight="0" orientation="landscape" errors="blank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I11"/>
  <sheetViews>
    <sheetView workbookViewId="0">
      <selection activeCell="C38" sqref="C38"/>
    </sheetView>
  </sheetViews>
  <sheetFormatPr defaultRowHeight="15"/>
  <cols>
    <col min="1" max="8" width="15.7109375" customWidth="1"/>
    <col min="9" max="9" width="12.7109375" customWidth="1"/>
  </cols>
  <sheetData>
    <row r="1" spans="1:9" ht="18" customHeight="1">
      <c r="A1" s="126" t="s">
        <v>258</v>
      </c>
      <c r="B1" s="126"/>
      <c r="C1" s="126"/>
      <c r="D1" s="126"/>
      <c r="E1" s="126"/>
      <c r="F1" s="126"/>
      <c r="G1" s="126"/>
      <c r="H1" s="126"/>
      <c r="I1" s="126"/>
    </row>
    <row r="2" spans="1:9" ht="18" customHeight="1">
      <c r="A2" s="47"/>
      <c r="B2" s="47"/>
      <c r="C2" s="47"/>
      <c r="D2" s="47"/>
      <c r="E2" s="47"/>
      <c r="F2" s="47"/>
      <c r="G2" s="47"/>
      <c r="H2" s="47"/>
      <c r="I2" s="47"/>
    </row>
    <row r="3" spans="1:9" ht="18" customHeight="1">
      <c r="A3" s="127" t="s">
        <v>259</v>
      </c>
      <c r="B3" s="127"/>
      <c r="C3" s="127"/>
      <c r="D3" s="127"/>
      <c r="E3" s="127"/>
      <c r="F3" s="127"/>
      <c r="G3" s="127"/>
      <c r="H3" s="127"/>
      <c r="I3" s="127"/>
    </row>
    <row r="4" spans="1:9" ht="18" customHeight="1">
      <c r="A4" s="47"/>
      <c r="B4" s="47"/>
      <c r="C4" s="47"/>
      <c r="D4" s="47"/>
      <c r="E4" s="47"/>
      <c r="F4" s="47"/>
      <c r="G4" s="47"/>
      <c r="H4" s="47"/>
      <c r="I4" s="47"/>
    </row>
    <row r="5" spans="1:9" ht="25.5" customHeight="1">
      <c r="A5" s="128" t="s">
        <v>2</v>
      </c>
      <c r="B5" s="128"/>
      <c r="C5" s="48" t="s">
        <v>179</v>
      </c>
      <c r="D5" s="48" t="s">
        <v>260</v>
      </c>
      <c r="E5" s="59" t="s">
        <v>261</v>
      </c>
      <c r="F5" s="48" t="s">
        <v>180</v>
      </c>
      <c r="G5" s="48" t="s">
        <v>181</v>
      </c>
      <c r="H5" s="48" t="s">
        <v>33</v>
      </c>
      <c r="I5" s="47"/>
    </row>
    <row r="6" spans="1:9" ht="18" customHeight="1">
      <c r="A6" s="129">
        <v>1</v>
      </c>
      <c r="B6" s="129"/>
      <c r="C6" s="49">
        <v>2</v>
      </c>
      <c r="D6" s="49">
        <v>3</v>
      </c>
      <c r="E6" s="49">
        <v>4</v>
      </c>
      <c r="F6" s="49">
        <v>5</v>
      </c>
      <c r="G6" s="49">
        <v>6</v>
      </c>
      <c r="H6" s="49">
        <v>7</v>
      </c>
      <c r="I6" s="47"/>
    </row>
    <row r="7" spans="1:9" ht="18" customHeight="1">
      <c r="A7" s="60"/>
      <c r="B7" s="61"/>
      <c r="C7" s="52"/>
      <c r="D7" s="52"/>
      <c r="E7" s="52"/>
      <c r="F7" s="52"/>
      <c r="G7" s="52"/>
      <c r="H7" s="52"/>
      <c r="I7" s="47"/>
    </row>
    <row r="8" spans="1:9" ht="18" customHeight="1">
      <c r="A8" s="60"/>
      <c r="B8" s="61"/>
      <c r="C8" s="52"/>
      <c r="D8" s="52"/>
      <c r="E8" s="52"/>
      <c r="F8" s="52"/>
      <c r="G8" s="52"/>
      <c r="H8" s="52"/>
      <c r="I8" s="47"/>
    </row>
    <row r="9" spans="1:9" ht="18" customHeight="1">
      <c r="A9" s="62"/>
      <c r="B9" s="63"/>
      <c r="C9" s="55"/>
      <c r="D9" s="56"/>
      <c r="E9" s="56"/>
      <c r="F9" s="55"/>
      <c r="G9" s="55"/>
      <c r="H9" s="57"/>
      <c r="I9" s="47"/>
    </row>
    <row r="10" spans="1:9" ht="18" customHeight="1">
      <c r="A10" s="62"/>
      <c r="B10" s="63"/>
      <c r="C10" s="55"/>
      <c r="D10" s="56"/>
      <c r="E10" s="56"/>
      <c r="F10" s="55"/>
      <c r="G10" s="55"/>
      <c r="H10" s="56"/>
      <c r="I10" s="47"/>
    </row>
    <row r="11" spans="1:9" ht="30" customHeight="1"/>
  </sheetData>
  <mergeCells count="4">
    <mergeCell ref="A1:I1"/>
    <mergeCell ref="A3:I3"/>
    <mergeCell ref="A5:B5"/>
    <mergeCell ref="A6:B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H13"/>
  <sheetViews>
    <sheetView workbookViewId="0">
      <selection activeCell="G38" sqref="G38"/>
    </sheetView>
  </sheetViews>
  <sheetFormatPr defaultRowHeight="15"/>
  <cols>
    <col min="1" max="9" width="20.7109375" customWidth="1"/>
  </cols>
  <sheetData>
    <row r="1" spans="1:8" ht="21.75" customHeight="1">
      <c r="A1" s="130" t="s">
        <v>262</v>
      </c>
      <c r="B1" s="130"/>
      <c r="C1" s="130"/>
      <c r="D1" s="130"/>
      <c r="E1" s="130"/>
      <c r="F1" s="130"/>
      <c r="G1" s="130"/>
      <c r="H1" s="130"/>
    </row>
    <row r="2" spans="1:8" ht="18" customHeight="1">
      <c r="A2" s="47"/>
      <c r="B2" s="47"/>
      <c r="C2" s="47"/>
      <c r="D2" s="47"/>
      <c r="E2" s="47"/>
      <c r="F2" s="47"/>
      <c r="G2" s="47"/>
      <c r="H2" s="47"/>
    </row>
    <row r="3" spans="1:8" ht="18" customHeight="1">
      <c r="A3" s="127" t="s">
        <v>178</v>
      </c>
      <c r="B3" s="127"/>
      <c r="C3" s="127"/>
      <c r="D3" s="127"/>
      <c r="E3" s="127"/>
      <c r="F3" s="127"/>
      <c r="G3" s="127"/>
      <c r="H3" s="127"/>
    </row>
    <row r="4" spans="1:8" ht="18" customHeight="1">
      <c r="A4" s="47"/>
      <c r="B4" s="47"/>
      <c r="C4" s="47"/>
      <c r="D4" s="47"/>
      <c r="E4" s="47"/>
      <c r="F4" s="47"/>
      <c r="G4" s="47"/>
      <c r="H4" s="47"/>
    </row>
    <row r="5" spans="1:8" ht="31.5" customHeight="1">
      <c r="A5" s="128" t="s">
        <v>2</v>
      </c>
      <c r="B5" s="128"/>
      <c r="C5" s="48" t="s">
        <v>179</v>
      </c>
      <c r="D5" s="48" t="s">
        <v>260</v>
      </c>
      <c r="E5" s="48" t="s">
        <v>3</v>
      </c>
      <c r="F5" s="48" t="s">
        <v>180</v>
      </c>
      <c r="G5" s="48" t="s">
        <v>181</v>
      </c>
      <c r="H5" s="48" t="s">
        <v>33</v>
      </c>
    </row>
    <row r="6" spans="1:8" ht="18" customHeight="1">
      <c r="A6" s="129">
        <v>1</v>
      </c>
      <c r="B6" s="129"/>
      <c r="C6" s="49">
        <v>2</v>
      </c>
      <c r="D6" s="49">
        <v>3</v>
      </c>
      <c r="E6" s="49">
        <v>4</v>
      </c>
      <c r="F6" s="49">
        <v>5</v>
      </c>
      <c r="G6" s="49">
        <v>6</v>
      </c>
      <c r="H6" s="49">
        <v>7</v>
      </c>
    </row>
    <row r="7" spans="1:8" ht="18" customHeight="1">
      <c r="A7" s="64"/>
      <c r="B7" s="65" t="s">
        <v>80</v>
      </c>
      <c r="C7" s="58"/>
      <c r="D7" s="58"/>
      <c r="E7" s="58"/>
      <c r="F7" s="58"/>
      <c r="G7" s="58"/>
      <c r="H7" s="58"/>
    </row>
    <row r="8" spans="1:8" ht="18" customHeight="1">
      <c r="A8" s="66"/>
      <c r="B8" s="67"/>
      <c r="C8" s="68"/>
      <c r="D8" s="68"/>
      <c r="E8" s="68"/>
      <c r="F8" s="68"/>
      <c r="G8" s="68"/>
      <c r="H8" s="68"/>
    </row>
    <row r="9" spans="1:8" ht="18" customHeight="1">
      <c r="A9" s="69"/>
      <c r="B9" s="70"/>
      <c r="C9" s="71"/>
      <c r="D9" s="71"/>
      <c r="E9" s="71"/>
      <c r="F9" s="71"/>
      <c r="G9" s="58"/>
      <c r="H9" s="71"/>
    </row>
    <row r="10" spans="1:8" ht="18" customHeight="1">
      <c r="A10" s="47"/>
      <c r="B10" s="47"/>
      <c r="C10" s="47"/>
      <c r="D10" s="47"/>
      <c r="E10" s="47"/>
      <c r="F10" s="47"/>
      <c r="G10" s="47"/>
      <c r="H10" s="47"/>
    </row>
    <row r="11" spans="1:8">
      <c r="A11" s="47"/>
      <c r="B11" s="47"/>
      <c r="C11" s="47"/>
      <c r="D11" s="47"/>
      <c r="E11" s="47"/>
      <c r="F11" s="47"/>
      <c r="G11" s="47"/>
      <c r="H11" s="47"/>
    </row>
    <row r="12" spans="1:8">
      <c r="A12" s="47"/>
      <c r="B12" s="47"/>
      <c r="C12" s="47"/>
      <c r="D12" s="47"/>
      <c r="E12" s="47"/>
      <c r="F12" s="47"/>
      <c r="G12" s="47"/>
      <c r="H12" s="47"/>
    </row>
    <row r="13" spans="1:8">
      <c r="A13" s="47"/>
      <c r="B13" s="47"/>
      <c r="C13" s="47"/>
      <c r="D13" s="47"/>
      <c r="E13" s="47"/>
      <c r="F13" s="47"/>
      <c r="G13" s="47"/>
      <c r="H13" s="47"/>
    </row>
  </sheetData>
  <mergeCells count="4">
    <mergeCell ref="A1:H1"/>
    <mergeCell ref="A3:H3"/>
    <mergeCell ref="A5:B5"/>
    <mergeCell ref="A6:B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I12"/>
  <sheetViews>
    <sheetView workbookViewId="0">
      <selection activeCell="E30" sqref="E30"/>
    </sheetView>
  </sheetViews>
  <sheetFormatPr defaultRowHeight="15"/>
  <cols>
    <col min="1" max="9" width="20.7109375" customWidth="1"/>
  </cols>
  <sheetData>
    <row r="1" spans="1:9" ht="18" customHeight="1">
      <c r="A1" s="131" t="s">
        <v>248</v>
      </c>
      <c r="B1" s="131"/>
      <c r="C1" s="131"/>
      <c r="D1" s="131"/>
      <c r="E1" s="131"/>
      <c r="F1" s="131"/>
      <c r="G1" s="131"/>
      <c r="H1" s="131"/>
      <c r="I1" s="47"/>
    </row>
    <row r="2" spans="1:9" ht="18" customHeight="1">
      <c r="A2" s="47"/>
      <c r="B2" s="47"/>
      <c r="C2" s="47"/>
      <c r="D2" s="47"/>
      <c r="E2" s="47"/>
      <c r="F2" s="47"/>
      <c r="G2" s="47"/>
      <c r="H2" s="47"/>
      <c r="I2" s="47"/>
    </row>
    <row r="3" spans="1:9" ht="18" customHeight="1">
      <c r="A3" s="127"/>
      <c r="B3" s="127"/>
      <c r="C3" s="127"/>
      <c r="D3" s="127"/>
      <c r="E3" s="127"/>
      <c r="F3" s="127"/>
      <c r="G3" s="127"/>
      <c r="H3" s="127"/>
      <c r="I3" s="47"/>
    </row>
    <row r="4" spans="1:9" ht="23.25" customHeight="1">
      <c r="A4" s="128" t="s">
        <v>2</v>
      </c>
      <c r="B4" s="128"/>
      <c r="C4" s="48" t="s">
        <v>179</v>
      </c>
      <c r="D4" s="48" t="s">
        <v>3</v>
      </c>
      <c r="E4" s="48" t="s">
        <v>180</v>
      </c>
      <c r="F4" s="48" t="s">
        <v>181</v>
      </c>
      <c r="G4" s="48" t="s">
        <v>33</v>
      </c>
      <c r="H4" s="47"/>
      <c r="I4" s="47"/>
    </row>
    <row r="5" spans="1:9" ht="18" customHeight="1">
      <c r="A5" s="129">
        <v>1</v>
      </c>
      <c r="B5" s="129"/>
      <c r="C5" s="49">
        <v>2</v>
      </c>
      <c r="D5" s="49">
        <v>4</v>
      </c>
      <c r="E5" s="49">
        <v>5</v>
      </c>
      <c r="F5" s="49">
        <v>6</v>
      </c>
      <c r="G5" s="49">
        <v>7</v>
      </c>
      <c r="H5" s="47"/>
      <c r="I5" s="47"/>
    </row>
    <row r="6" spans="1:9" ht="18" customHeight="1">
      <c r="A6" s="50" t="s">
        <v>249</v>
      </c>
      <c r="B6" s="51" t="s">
        <v>250</v>
      </c>
      <c r="C6" s="52">
        <v>12213.54</v>
      </c>
      <c r="D6" s="52">
        <v>1000</v>
      </c>
      <c r="E6" s="52">
        <v>2308.42</v>
      </c>
      <c r="F6" s="52">
        <v>0</v>
      </c>
      <c r="G6" s="52">
        <v>0</v>
      </c>
      <c r="H6" s="47"/>
      <c r="I6" s="47"/>
    </row>
    <row r="7" spans="1:9" ht="18" customHeight="1">
      <c r="A7" s="50" t="s">
        <v>251</v>
      </c>
      <c r="B7" s="51" t="s">
        <v>252</v>
      </c>
      <c r="C7" s="52">
        <v>12213.54</v>
      </c>
      <c r="D7" s="52">
        <v>1000</v>
      </c>
      <c r="E7" s="52">
        <v>2308.42</v>
      </c>
      <c r="F7" s="52">
        <v>0</v>
      </c>
      <c r="G7" s="52">
        <v>0</v>
      </c>
      <c r="H7" s="47"/>
      <c r="I7" s="47"/>
    </row>
    <row r="8" spans="1:9" ht="18" customHeight="1">
      <c r="A8" s="53" t="s">
        <v>253</v>
      </c>
      <c r="B8" s="54" t="s">
        <v>254</v>
      </c>
      <c r="C8" s="55" t="s">
        <v>178</v>
      </c>
      <c r="D8" s="56"/>
      <c r="E8" s="55"/>
      <c r="F8" s="55"/>
      <c r="G8" s="57"/>
      <c r="H8" s="47"/>
      <c r="I8" s="47"/>
    </row>
    <row r="9" spans="1:9" ht="18" customHeight="1">
      <c r="A9" s="53" t="s">
        <v>255</v>
      </c>
      <c r="B9" s="54" t="s">
        <v>256</v>
      </c>
      <c r="C9" s="55" t="s">
        <v>178</v>
      </c>
      <c r="D9" s="56"/>
      <c r="E9" s="55"/>
      <c r="F9" s="55"/>
      <c r="G9" s="56"/>
      <c r="H9" s="47"/>
      <c r="I9" s="47"/>
    </row>
    <row r="10" spans="1:9" ht="18" customHeight="1">
      <c r="A10" s="47"/>
      <c r="B10" s="47"/>
      <c r="C10" s="47"/>
      <c r="D10" s="47"/>
      <c r="E10" s="47"/>
      <c r="F10" s="47"/>
      <c r="G10" s="47"/>
      <c r="H10" s="47"/>
      <c r="I10" s="47"/>
    </row>
    <row r="11" spans="1:9" ht="18" customHeight="1">
      <c r="A11" s="132" t="s">
        <v>257</v>
      </c>
      <c r="B11" s="132"/>
      <c r="C11" s="58"/>
      <c r="D11" s="58"/>
      <c r="E11" s="58"/>
      <c r="F11" s="58"/>
      <c r="G11" s="58"/>
      <c r="H11" s="58"/>
      <c r="I11" s="47"/>
    </row>
    <row r="12" spans="1:9">
      <c r="A12" s="47"/>
      <c r="B12" s="47"/>
      <c r="C12" s="47"/>
      <c r="D12" s="47"/>
      <c r="E12" s="47"/>
      <c r="F12" s="47"/>
      <c r="G12" s="47"/>
      <c r="H12" s="47"/>
      <c r="I12" s="47"/>
    </row>
  </sheetData>
  <mergeCells count="5">
    <mergeCell ref="A1:H1"/>
    <mergeCell ref="A3:H3"/>
    <mergeCell ref="A4:B4"/>
    <mergeCell ref="A5:B5"/>
    <mergeCell ref="A11:B1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G32"/>
  <sheetViews>
    <sheetView workbookViewId="0">
      <selection activeCell="D18" sqref="D18"/>
    </sheetView>
  </sheetViews>
  <sheetFormatPr defaultRowHeight="15"/>
  <cols>
    <col min="1" max="7" width="20.7109375" customWidth="1"/>
  </cols>
  <sheetData>
    <row r="1" spans="1:7" ht="18" customHeight="1">
      <c r="A1" s="134" t="s">
        <v>263</v>
      </c>
      <c r="B1" s="134"/>
      <c r="C1" s="134"/>
      <c r="D1" s="134"/>
      <c r="E1" s="134"/>
      <c r="F1" s="134"/>
      <c r="G1" s="134"/>
    </row>
    <row r="2" spans="1:7" ht="18" customHeight="1">
      <c r="A2" s="47"/>
      <c r="B2" s="47"/>
      <c r="C2" s="47"/>
      <c r="D2" s="47"/>
      <c r="E2" s="47"/>
      <c r="F2" s="47"/>
      <c r="G2" s="47"/>
    </row>
    <row r="3" spans="1:7" ht="18" customHeight="1">
      <c r="A3" s="47"/>
      <c r="B3" s="134" t="s">
        <v>264</v>
      </c>
      <c r="C3" s="134"/>
      <c r="D3" s="134"/>
      <c r="E3" s="134"/>
      <c r="F3" s="134"/>
      <c r="G3" s="134"/>
    </row>
    <row r="4" spans="1:7" ht="18" customHeight="1">
      <c r="A4" s="47"/>
      <c r="B4" s="47"/>
      <c r="C4" s="47"/>
      <c r="D4" s="47"/>
      <c r="E4" s="47"/>
      <c r="F4" s="47"/>
      <c r="G4" s="47"/>
    </row>
    <row r="5" spans="1:7" ht="18" customHeight="1">
      <c r="A5" s="128" t="s">
        <v>2</v>
      </c>
      <c r="B5" s="128"/>
      <c r="C5" s="128"/>
      <c r="D5" s="48" t="s">
        <v>3</v>
      </c>
      <c r="E5" s="48" t="s">
        <v>202</v>
      </c>
      <c r="F5" s="48" t="s">
        <v>265</v>
      </c>
      <c r="G5" s="47"/>
    </row>
    <row r="6" spans="1:7" ht="18" customHeight="1">
      <c r="A6" s="135">
        <v>1</v>
      </c>
      <c r="B6" s="135"/>
      <c r="C6" s="135"/>
      <c r="D6" s="72">
        <v>3</v>
      </c>
      <c r="E6" s="72">
        <v>4</v>
      </c>
      <c r="F6" s="72">
        <v>5</v>
      </c>
      <c r="G6" s="47"/>
    </row>
    <row r="7" spans="1:7" ht="18" customHeight="1">
      <c r="A7" s="136" t="s">
        <v>210</v>
      </c>
      <c r="B7" s="136"/>
      <c r="C7" s="136"/>
      <c r="D7" s="52">
        <v>1098750</v>
      </c>
      <c r="E7" s="52">
        <v>638199.79</v>
      </c>
      <c r="F7" s="52">
        <v>58.08</v>
      </c>
      <c r="G7" s="47"/>
    </row>
    <row r="8" spans="1:7" ht="36" customHeight="1">
      <c r="A8" s="133" t="s">
        <v>266</v>
      </c>
      <c r="B8" s="133"/>
      <c r="C8" s="51" t="s">
        <v>267</v>
      </c>
      <c r="D8" s="52">
        <v>1098750</v>
      </c>
      <c r="E8" s="52">
        <v>638199.79</v>
      </c>
      <c r="F8" s="52">
        <v>58.08</v>
      </c>
      <c r="G8" s="47"/>
    </row>
    <row r="9" spans="1:7" ht="28.5" customHeight="1">
      <c r="A9" s="133" t="s">
        <v>211</v>
      </c>
      <c r="B9" s="133"/>
      <c r="C9" s="51" t="s">
        <v>212</v>
      </c>
      <c r="D9" s="52">
        <v>75468</v>
      </c>
      <c r="E9" s="52">
        <v>43403.1</v>
      </c>
      <c r="F9" s="52">
        <v>57.51</v>
      </c>
      <c r="G9" s="47"/>
    </row>
    <row r="10" spans="1:7" ht="30" customHeight="1">
      <c r="A10" s="133" t="s">
        <v>234</v>
      </c>
      <c r="B10" s="133"/>
      <c r="C10" s="51" t="s">
        <v>235</v>
      </c>
      <c r="D10" s="52">
        <v>1023282</v>
      </c>
      <c r="E10" s="52">
        <v>594796.68999999994</v>
      </c>
      <c r="F10" s="52">
        <v>58.13</v>
      </c>
      <c r="G10" s="47"/>
    </row>
    <row r="11" spans="1:7" ht="18" customHeight="1">
      <c r="A11" s="47"/>
      <c r="B11" s="47"/>
      <c r="C11" s="47"/>
      <c r="D11" s="47"/>
      <c r="E11" s="47"/>
      <c r="F11" s="47"/>
      <c r="G11" s="47"/>
    </row>
    <row r="12" spans="1:7">
      <c r="A12" s="47"/>
      <c r="B12" s="47"/>
      <c r="C12" s="47"/>
      <c r="D12" s="47"/>
      <c r="E12" s="47"/>
      <c r="F12" s="47"/>
      <c r="G12" s="47"/>
    </row>
    <row r="32" ht="14.25" customHeight="1"/>
  </sheetData>
  <mergeCells count="8">
    <mergeCell ref="A9:B9"/>
    <mergeCell ref="A10:B10"/>
    <mergeCell ref="A1:G1"/>
    <mergeCell ref="B3:G3"/>
    <mergeCell ref="A5:C5"/>
    <mergeCell ref="A6:C6"/>
    <mergeCell ref="A7:C7"/>
    <mergeCell ref="A8:B8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sheetPr>
    <outlinePr summaryBelow="0"/>
    <pageSetUpPr fitToPage="1"/>
  </sheetPr>
  <dimension ref="A1:G191"/>
  <sheetViews>
    <sheetView showGridLines="0" topLeftCell="A172" zoomScaleNormal="100" workbookViewId="0">
      <selection activeCell="F200" sqref="F200"/>
    </sheetView>
  </sheetViews>
  <sheetFormatPr defaultRowHeight="15"/>
  <cols>
    <col min="1" max="1" width="0.28515625" customWidth="1"/>
    <col min="2" max="2" width="25.28515625" customWidth="1"/>
    <col min="3" max="3" width="45" customWidth="1"/>
    <col min="4" max="4" width="20.42578125" customWidth="1"/>
    <col min="5" max="5" width="20.28515625" customWidth="1"/>
    <col min="6" max="6" width="20.42578125" customWidth="1"/>
    <col min="7" max="7" width="9.7109375" customWidth="1"/>
  </cols>
  <sheetData>
    <row r="1" spans="1:7" ht="42" customHeight="1">
      <c r="B1" s="118" t="s">
        <v>208</v>
      </c>
      <c r="C1" s="118"/>
      <c r="D1" s="118"/>
      <c r="E1" s="118"/>
      <c r="F1" s="118"/>
      <c r="G1" s="118"/>
    </row>
    <row r="2" spans="1:7" ht="20.25" customHeight="1"/>
    <row r="3" spans="1:7" ht="32.25" customHeight="1">
      <c r="A3" s="123" t="s">
        <v>2</v>
      </c>
      <c r="B3" s="123"/>
      <c r="C3" s="123"/>
      <c r="D3" s="28" t="s">
        <v>3</v>
      </c>
      <c r="E3" s="28" t="s">
        <v>202</v>
      </c>
      <c r="F3" s="28" t="s">
        <v>209</v>
      </c>
    </row>
    <row r="4" spans="1:7" ht="15.75" customHeight="1">
      <c r="A4" s="144">
        <v>1</v>
      </c>
      <c r="B4" s="144"/>
      <c r="C4" s="144"/>
      <c r="D4" s="4">
        <v>3</v>
      </c>
      <c r="E4" s="4">
        <v>4</v>
      </c>
      <c r="F4" s="4">
        <v>5</v>
      </c>
    </row>
    <row r="5" spans="1:7" ht="18" customHeight="1">
      <c r="A5" s="145" t="s">
        <v>210</v>
      </c>
      <c r="B5" s="145"/>
      <c r="C5" s="145"/>
      <c r="D5" s="38">
        <v>1098750</v>
      </c>
      <c r="E5" s="38">
        <v>638199.79</v>
      </c>
      <c r="F5" s="38">
        <v>58.08</v>
      </c>
    </row>
    <row r="6" spans="1:7" ht="0.75" customHeight="1"/>
    <row r="7" spans="1:7" ht="18" customHeight="1">
      <c r="A7" s="142" t="s">
        <v>211</v>
      </c>
      <c r="B7" s="142"/>
      <c r="C7" s="42" t="s">
        <v>212</v>
      </c>
      <c r="D7" s="38">
        <v>75468</v>
      </c>
      <c r="E7" s="38">
        <v>43403.1</v>
      </c>
      <c r="F7" s="38">
        <v>57.51</v>
      </c>
    </row>
    <row r="8" spans="1:7" ht="18" customHeight="1">
      <c r="A8" s="142" t="s">
        <v>213</v>
      </c>
      <c r="B8" s="142"/>
      <c r="C8" s="42" t="s">
        <v>183</v>
      </c>
      <c r="D8" s="38">
        <v>5533</v>
      </c>
      <c r="E8" s="38">
        <v>2712.15</v>
      </c>
      <c r="F8" s="38">
        <v>49.02</v>
      </c>
    </row>
    <row r="9" spans="1:7" ht="18" customHeight="1">
      <c r="A9" s="142" t="s">
        <v>214</v>
      </c>
      <c r="B9" s="142"/>
      <c r="C9" s="42" t="s">
        <v>190</v>
      </c>
      <c r="D9" s="38">
        <v>42260</v>
      </c>
      <c r="E9" s="38">
        <v>27144.84</v>
      </c>
      <c r="F9" s="38">
        <v>64.23</v>
      </c>
    </row>
    <row r="10" spans="1:7" ht="18" customHeight="1">
      <c r="A10" s="142" t="s">
        <v>215</v>
      </c>
      <c r="B10" s="142"/>
      <c r="C10" s="42" t="s">
        <v>194</v>
      </c>
      <c r="D10" s="38">
        <v>27675</v>
      </c>
      <c r="E10" s="38">
        <v>13546.11</v>
      </c>
      <c r="F10" s="38">
        <v>48.95</v>
      </c>
    </row>
    <row r="11" spans="1:7" ht="18" customHeight="1">
      <c r="A11" s="142" t="s">
        <v>216</v>
      </c>
      <c r="B11" s="142"/>
      <c r="C11" s="42" t="s">
        <v>217</v>
      </c>
      <c r="D11" s="38">
        <v>44618</v>
      </c>
      <c r="E11" s="38">
        <v>28151.87</v>
      </c>
      <c r="F11" s="38">
        <v>63.1</v>
      </c>
    </row>
    <row r="12" spans="1:7" ht="18" customHeight="1">
      <c r="A12" s="142" t="s">
        <v>218</v>
      </c>
      <c r="B12" s="142"/>
      <c r="C12" s="42" t="s">
        <v>219</v>
      </c>
      <c r="D12" s="38">
        <v>42260</v>
      </c>
      <c r="E12" s="38">
        <v>25218.2</v>
      </c>
      <c r="F12" s="38">
        <v>59.67</v>
      </c>
    </row>
    <row r="13" spans="1:7" ht="18" customHeight="1">
      <c r="A13" s="141" t="s">
        <v>214</v>
      </c>
      <c r="B13" s="141"/>
      <c r="C13" s="43" t="s">
        <v>190</v>
      </c>
      <c r="D13" s="41">
        <v>42260</v>
      </c>
      <c r="E13" s="41">
        <v>25218.2</v>
      </c>
      <c r="F13" s="41">
        <v>59.67</v>
      </c>
    </row>
    <row r="14" spans="1:7" ht="18" customHeight="1">
      <c r="A14" s="139" t="s">
        <v>81</v>
      </c>
      <c r="B14" s="139"/>
      <c r="C14" s="77" t="s">
        <v>82</v>
      </c>
      <c r="D14" s="78">
        <v>42260</v>
      </c>
      <c r="E14" s="78">
        <v>25218.2</v>
      </c>
      <c r="F14" s="78">
        <v>59.67</v>
      </c>
    </row>
    <row r="15" spans="1:7" ht="18" customHeight="1">
      <c r="A15" s="140" t="s">
        <v>100</v>
      </c>
      <c r="B15" s="140"/>
      <c r="C15" s="79" t="s">
        <v>101</v>
      </c>
      <c r="D15" s="80">
        <v>41760</v>
      </c>
      <c r="E15" s="80">
        <v>24941.65</v>
      </c>
      <c r="F15" s="80">
        <v>59.73</v>
      </c>
    </row>
    <row r="16" spans="1:7" ht="18" customHeight="1">
      <c r="A16" s="138" t="s">
        <v>102</v>
      </c>
      <c r="B16" s="138"/>
      <c r="C16" s="81" t="s">
        <v>103</v>
      </c>
      <c r="D16" s="82"/>
      <c r="E16" s="83">
        <v>3044.81</v>
      </c>
      <c r="F16" s="84"/>
    </row>
    <row r="17" spans="1:6" ht="18" customHeight="1">
      <c r="A17" s="137" t="s">
        <v>104</v>
      </c>
      <c r="B17" s="137"/>
      <c r="C17" s="44" t="s">
        <v>105</v>
      </c>
      <c r="D17" s="45"/>
      <c r="E17" s="25">
        <v>2934.81</v>
      </c>
      <c r="F17" s="25"/>
    </row>
    <row r="18" spans="1:6" ht="18" customHeight="1">
      <c r="A18" s="137" t="s">
        <v>108</v>
      </c>
      <c r="B18" s="137"/>
      <c r="C18" s="44" t="s">
        <v>109</v>
      </c>
      <c r="D18" s="45"/>
      <c r="E18" s="25">
        <v>110</v>
      </c>
      <c r="F18" s="25"/>
    </row>
    <row r="19" spans="1:6" ht="18" customHeight="1">
      <c r="A19" s="137" t="s">
        <v>220</v>
      </c>
      <c r="B19" s="137"/>
      <c r="C19" s="44" t="s">
        <v>221</v>
      </c>
      <c r="D19" s="45"/>
      <c r="E19" s="25">
        <v>0</v>
      </c>
      <c r="F19" s="25"/>
    </row>
    <row r="20" spans="1:6" ht="18" customHeight="1">
      <c r="A20" s="138" t="s">
        <v>110</v>
      </c>
      <c r="B20" s="138"/>
      <c r="C20" s="81" t="s">
        <v>111</v>
      </c>
      <c r="D20" s="82"/>
      <c r="E20" s="83">
        <v>14264.04</v>
      </c>
      <c r="F20" s="84"/>
    </row>
    <row r="21" spans="1:6" ht="18" customHeight="1">
      <c r="A21" s="137" t="s">
        <v>112</v>
      </c>
      <c r="B21" s="137"/>
      <c r="C21" s="44" t="s">
        <v>113</v>
      </c>
      <c r="D21" s="45"/>
      <c r="E21" s="25">
        <v>5026.01</v>
      </c>
      <c r="F21" s="25"/>
    </row>
    <row r="22" spans="1:6" ht="18" customHeight="1">
      <c r="A22" s="137" t="s">
        <v>114</v>
      </c>
      <c r="B22" s="137"/>
      <c r="C22" s="44" t="s">
        <v>115</v>
      </c>
      <c r="D22" s="45"/>
      <c r="E22" s="25">
        <v>0</v>
      </c>
      <c r="F22" s="25"/>
    </row>
    <row r="23" spans="1:6" ht="18" customHeight="1">
      <c r="A23" s="137" t="s">
        <v>116</v>
      </c>
      <c r="B23" s="137"/>
      <c r="C23" s="44" t="s">
        <v>117</v>
      </c>
      <c r="D23" s="45"/>
      <c r="E23" s="25">
        <v>8362.67</v>
      </c>
      <c r="F23" s="25"/>
    </row>
    <row r="24" spans="1:6" ht="18" customHeight="1">
      <c r="A24" s="137" t="s">
        <v>118</v>
      </c>
      <c r="B24" s="137"/>
      <c r="C24" s="44" t="s">
        <v>119</v>
      </c>
      <c r="D24" s="45"/>
      <c r="E24" s="25">
        <v>787.36</v>
      </c>
      <c r="F24" s="25"/>
    </row>
    <row r="25" spans="1:6" ht="18" customHeight="1">
      <c r="A25" s="137" t="s">
        <v>120</v>
      </c>
      <c r="B25" s="137"/>
      <c r="C25" s="44" t="s">
        <v>121</v>
      </c>
      <c r="D25" s="45"/>
      <c r="E25" s="25">
        <v>88</v>
      </c>
      <c r="F25" s="25"/>
    </row>
    <row r="26" spans="1:6" ht="18" customHeight="1">
      <c r="A26" s="137" t="s">
        <v>222</v>
      </c>
      <c r="B26" s="137"/>
      <c r="C26" s="44" t="s">
        <v>223</v>
      </c>
      <c r="D26" s="45"/>
      <c r="E26" s="25">
        <v>0</v>
      </c>
      <c r="F26" s="25"/>
    </row>
    <row r="27" spans="1:6" ht="18" customHeight="1">
      <c r="A27" s="138" t="s">
        <v>122</v>
      </c>
      <c r="B27" s="138"/>
      <c r="C27" s="81" t="s">
        <v>123</v>
      </c>
      <c r="D27" s="82"/>
      <c r="E27" s="83">
        <v>7305.56</v>
      </c>
      <c r="F27" s="84"/>
    </row>
    <row r="28" spans="1:6" ht="18" customHeight="1">
      <c r="A28" s="137" t="s">
        <v>124</v>
      </c>
      <c r="B28" s="137"/>
      <c r="C28" s="44" t="s">
        <v>125</v>
      </c>
      <c r="D28" s="45"/>
      <c r="E28" s="25">
        <v>575.33000000000004</v>
      </c>
      <c r="F28" s="25"/>
    </row>
    <row r="29" spans="1:6" ht="18" customHeight="1">
      <c r="A29" s="137" t="s">
        <v>126</v>
      </c>
      <c r="B29" s="137"/>
      <c r="C29" s="44" t="s">
        <v>127</v>
      </c>
      <c r="D29" s="45"/>
      <c r="E29" s="25">
        <v>1013.66</v>
      </c>
      <c r="F29" s="25"/>
    </row>
    <row r="30" spans="1:6" ht="18" customHeight="1">
      <c r="A30" s="137" t="s">
        <v>128</v>
      </c>
      <c r="B30" s="137"/>
      <c r="C30" s="44" t="s">
        <v>129</v>
      </c>
      <c r="D30" s="45"/>
      <c r="E30" s="25">
        <v>1854.12</v>
      </c>
      <c r="F30" s="25"/>
    </row>
    <row r="31" spans="1:6" ht="18" customHeight="1">
      <c r="A31" s="137" t="s">
        <v>130</v>
      </c>
      <c r="B31" s="137"/>
      <c r="C31" s="44" t="s">
        <v>131</v>
      </c>
      <c r="D31" s="45"/>
      <c r="E31" s="25">
        <v>1172.42</v>
      </c>
      <c r="F31" s="25"/>
    </row>
    <row r="32" spans="1:6" ht="18" customHeight="1">
      <c r="A32" s="137" t="s">
        <v>132</v>
      </c>
      <c r="B32" s="137"/>
      <c r="C32" s="44" t="s">
        <v>133</v>
      </c>
      <c r="D32" s="45"/>
      <c r="E32" s="25">
        <v>498.26</v>
      </c>
      <c r="F32" s="25"/>
    </row>
    <row r="33" spans="1:6" ht="18" customHeight="1">
      <c r="A33" s="137" t="s">
        <v>134</v>
      </c>
      <c r="B33" s="137"/>
      <c r="C33" s="44" t="s">
        <v>135</v>
      </c>
      <c r="D33" s="45"/>
      <c r="E33" s="25">
        <v>99.82</v>
      </c>
      <c r="F33" s="25"/>
    </row>
    <row r="34" spans="1:6" ht="18" customHeight="1">
      <c r="A34" s="137" t="s">
        <v>136</v>
      </c>
      <c r="B34" s="137"/>
      <c r="C34" s="44" t="s">
        <v>137</v>
      </c>
      <c r="D34" s="45"/>
      <c r="E34" s="25">
        <v>1737.95</v>
      </c>
      <c r="F34" s="25"/>
    </row>
    <row r="35" spans="1:6" ht="18" customHeight="1">
      <c r="A35" s="137" t="s">
        <v>138</v>
      </c>
      <c r="B35" s="137"/>
      <c r="C35" s="44" t="s">
        <v>139</v>
      </c>
      <c r="D35" s="45"/>
      <c r="E35" s="25">
        <v>354</v>
      </c>
      <c r="F35" s="25"/>
    </row>
    <row r="36" spans="1:6" ht="18" customHeight="1">
      <c r="A36" s="138" t="s">
        <v>140</v>
      </c>
      <c r="B36" s="138"/>
      <c r="C36" s="81" t="s">
        <v>141</v>
      </c>
      <c r="D36" s="82"/>
      <c r="E36" s="83">
        <v>327.24</v>
      </c>
      <c r="F36" s="84"/>
    </row>
    <row r="37" spans="1:6" ht="18" customHeight="1">
      <c r="A37" s="137" t="s">
        <v>144</v>
      </c>
      <c r="B37" s="137"/>
      <c r="C37" s="44" t="s">
        <v>145</v>
      </c>
      <c r="D37" s="45"/>
      <c r="E37" s="25">
        <v>70</v>
      </c>
      <c r="F37" s="25"/>
    </row>
    <row r="38" spans="1:6" ht="18" customHeight="1">
      <c r="A38" s="137" t="s">
        <v>146</v>
      </c>
      <c r="B38" s="137"/>
      <c r="C38" s="44" t="s">
        <v>141</v>
      </c>
      <c r="D38" s="45"/>
      <c r="E38" s="25">
        <v>257.24</v>
      </c>
      <c r="F38" s="25"/>
    </row>
    <row r="39" spans="1:6" ht="18" customHeight="1">
      <c r="A39" s="140" t="s">
        <v>147</v>
      </c>
      <c r="B39" s="140"/>
      <c r="C39" s="79" t="s">
        <v>148</v>
      </c>
      <c r="D39" s="80">
        <v>500</v>
      </c>
      <c r="E39" s="80">
        <v>276.55</v>
      </c>
      <c r="F39" s="80">
        <v>55.31</v>
      </c>
    </row>
    <row r="40" spans="1:6" ht="18" customHeight="1">
      <c r="A40" s="138" t="s">
        <v>149</v>
      </c>
      <c r="B40" s="138"/>
      <c r="C40" s="81" t="s">
        <v>150</v>
      </c>
      <c r="D40" s="82"/>
      <c r="E40" s="83">
        <v>276.55</v>
      </c>
      <c r="F40" s="84"/>
    </row>
    <row r="41" spans="1:6" ht="18" customHeight="1">
      <c r="A41" s="137" t="s">
        <v>151</v>
      </c>
      <c r="B41" s="137"/>
      <c r="C41" s="44" t="s">
        <v>152</v>
      </c>
      <c r="D41" s="45"/>
      <c r="E41" s="25">
        <v>276.55</v>
      </c>
      <c r="F41" s="25"/>
    </row>
    <row r="42" spans="1:6" ht="18" customHeight="1">
      <c r="A42" s="142" t="s">
        <v>224</v>
      </c>
      <c r="B42" s="142"/>
      <c r="C42" s="42" t="s">
        <v>225</v>
      </c>
      <c r="D42" s="38">
        <v>397</v>
      </c>
      <c r="E42" s="38">
        <v>363.03</v>
      </c>
      <c r="F42" s="38">
        <v>91.44</v>
      </c>
    </row>
    <row r="43" spans="1:6" ht="18" customHeight="1">
      <c r="A43" s="141" t="s">
        <v>213</v>
      </c>
      <c r="B43" s="141"/>
      <c r="C43" s="43" t="s">
        <v>183</v>
      </c>
      <c r="D43" s="41">
        <v>397</v>
      </c>
      <c r="E43" s="41">
        <v>363.03</v>
      </c>
      <c r="F43" s="41">
        <v>91.44</v>
      </c>
    </row>
    <row r="44" spans="1:6" ht="18" customHeight="1">
      <c r="A44" s="139" t="s">
        <v>81</v>
      </c>
      <c r="B44" s="139"/>
      <c r="C44" s="77" t="s">
        <v>82</v>
      </c>
      <c r="D44" s="78">
        <v>397</v>
      </c>
      <c r="E44" s="78">
        <v>363.03</v>
      </c>
      <c r="F44" s="78">
        <v>91.44</v>
      </c>
    </row>
    <row r="45" spans="1:6" ht="18" customHeight="1">
      <c r="A45" s="140" t="s">
        <v>83</v>
      </c>
      <c r="B45" s="140"/>
      <c r="C45" s="79" t="s">
        <v>84</v>
      </c>
      <c r="D45" s="80">
        <v>190</v>
      </c>
      <c r="E45" s="80">
        <v>70</v>
      </c>
      <c r="F45" s="80">
        <v>36.840000000000003</v>
      </c>
    </row>
    <row r="46" spans="1:6" ht="18" customHeight="1">
      <c r="A46" s="138" t="s">
        <v>93</v>
      </c>
      <c r="B46" s="138"/>
      <c r="C46" s="81" t="s">
        <v>94</v>
      </c>
      <c r="D46" s="82"/>
      <c r="E46" s="83">
        <v>70</v>
      </c>
      <c r="F46" s="84"/>
    </row>
    <row r="47" spans="1:6" ht="18" customHeight="1">
      <c r="A47" s="137" t="s">
        <v>95</v>
      </c>
      <c r="B47" s="137"/>
      <c r="C47" s="44" t="s">
        <v>94</v>
      </c>
      <c r="D47" s="45"/>
      <c r="E47" s="25">
        <v>70</v>
      </c>
      <c r="F47" s="25"/>
    </row>
    <row r="48" spans="1:6" ht="18" customHeight="1">
      <c r="A48" s="140" t="s">
        <v>100</v>
      </c>
      <c r="B48" s="140"/>
      <c r="C48" s="79" t="s">
        <v>101</v>
      </c>
      <c r="D48" s="80">
        <v>207</v>
      </c>
      <c r="E48" s="80">
        <v>293.02999999999997</v>
      </c>
      <c r="F48" s="80">
        <v>141.56</v>
      </c>
    </row>
    <row r="49" spans="1:6" ht="18" customHeight="1">
      <c r="A49" s="138" t="s">
        <v>110</v>
      </c>
      <c r="B49" s="138"/>
      <c r="C49" s="81" t="s">
        <v>111</v>
      </c>
      <c r="D49" s="82"/>
      <c r="E49" s="83">
        <v>173.03</v>
      </c>
      <c r="F49" s="84"/>
    </row>
    <row r="50" spans="1:6" ht="18" customHeight="1">
      <c r="A50" s="137" t="s">
        <v>112</v>
      </c>
      <c r="B50" s="137"/>
      <c r="C50" s="44" t="s">
        <v>113</v>
      </c>
      <c r="D50" s="45"/>
      <c r="E50" s="25">
        <v>173.03</v>
      </c>
      <c r="F50" s="25"/>
    </row>
    <row r="51" spans="1:6" ht="18" customHeight="1">
      <c r="A51" s="138" t="s">
        <v>140</v>
      </c>
      <c r="B51" s="138"/>
      <c r="C51" s="81" t="s">
        <v>141</v>
      </c>
      <c r="D51" s="82"/>
      <c r="E51" s="83">
        <v>120</v>
      </c>
      <c r="F51" s="84"/>
    </row>
    <row r="52" spans="1:6" ht="18" customHeight="1">
      <c r="A52" s="137" t="s">
        <v>146</v>
      </c>
      <c r="B52" s="137"/>
      <c r="C52" s="44" t="s">
        <v>141</v>
      </c>
      <c r="D52" s="45"/>
      <c r="E52" s="25">
        <v>120</v>
      </c>
      <c r="F52" s="25"/>
    </row>
    <row r="53" spans="1:6" ht="24" customHeight="1">
      <c r="A53" s="142" t="s">
        <v>226</v>
      </c>
      <c r="B53" s="142"/>
      <c r="C53" s="42" t="s">
        <v>227</v>
      </c>
      <c r="D53" s="38">
        <v>0</v>
      </c>
      <c r="E53" s="38">
        <v>1926.64</v>
      </c>
      <c r="F53" s="38">
        <v>0</v>
      </c>
    </row>
    <row r="54" spans="1:6" ht="18" customHeight="1">
      <c r="A54" s="141" t="s">
        <v>214</v>
      </c>
      <c r="B54" s="141"/>
      <c r="C54" s="43" t="s">
        <v>190</v>
      </c>
      <c r="D54" s="41">
        <v>0</v>
      </c>
      <c r="E54" s="41">
        <v>1926.64</v>
      </c>
      <c r="F54" s="41">
        <v>0</v>
      </c>
    </row>
    <row r="55" spans="1:6" ht="18" customHeight="1">
      <c r="A55" s="140" t="s">
        <v>100</v>
      </c>
      <c r="B55" s="140"/>
      <c r="C55" s="79" t="s">
        <v>101</v>
      </c>
      <c r="D55" s="80">
        <v>0</v>
      </c>
      <c r="E55" s="80">
        <v>0</v>
      </c>
      <c r="F55" s="80">
        <v>0</v>
      </c>
    </row>
    <row r="56" spans="1:6" ht="18" customHeight="1">
      <c r="A56" s="139" t="s">
        <v>159</v>
      </c>
      <c r="B56" s="139"/>
      <c r="C56" s="77" t="s">
        <v>160</v>
      </c>
      <c r="D56" s="78">
        <v>0</v>
      </c>
      <c r="E56" s="78">
        <v>1926.64</v>
      </c>
      <c r="F56" s="78">
        <v>0</v>
      </c>
    </row>
    <row r="57" spans="1:6" ht="18" customHeight="1">
      <c r="A57" s="140" t="s">
        <v>161</v>
      </c>
      <c r="B57" s="140"/>
      <c r="C57" s="79" t="s">
        <v>162</v>
      </c>
      <c r="D57" s="80">
        <v>0</v>
      </c>
      <c r="E57" s="80">
        <v>1926.64</v>
      </c>
      <c r="F57" s="80">
        <v>0</v>
      </c>
    </row>
    <row r="58" spans="1:6" ht="18" customHeight="1">
      <c r="A58" s="138" t="s">
        <v>167</v>
      </c>
      <c r="B58" s="138"/>
      <c r="C58" s="81" t="s">
        <v>168</v>
      </c>
      <c r="D58" s="82"/>
      <c r="E58" s="83">
        <v>1926.64</v>
      </c>
      <c r="F58" s="84"/>
    </row>
    <row r="59" spans="1:6" ht="18" customHeight="1">
      <c r="A59" s="137" t="s">
        <v>169</v>
      </c>
      <c r="B59" s="137"/>
      <c r="C59" s="44" t="s">
        <v>170</v>
      </c>
      <c r="D59" s="45"/>
      <c r="E59" s="25">
        <v>1926.64</v>
      </c>
      <c r="F59" s="25"/>
    </row>
    <row r="60" spans="1:6" ht="23.25" customHeight="1">
      <c r="A60" s="142" t="s">
        <v>228</v>
      </c>
      <c r="B60" s="142"/>
      <c r="C60" s="42" t="s">
        <v>229</v>
      </c>
      <c r="D60" s="38">
        <v>1961</v>
      </c>
      <c r="E60" s="38">
        <v>644</v>
      </c>
      <c r="F60" s="38">
        <v>32.840000000000003</v>
      </c>
    </row>
    <row r="61" spans="1:6" ht="18" customHeight="1">
      <c r="A61" s="141" t="s">
        <v>213</v>
      </c>
      <c r="B61" s="141"/>
      <c r="C61" s="43" t="s">
        <v>183</v>
      </c>
      <c r="D61" s="41">
        <v>1961</v>
      </c>
      <c r="E61" s="41">
        <v>644</v>
      </c>
      <c r="F61" s="41">
        <v>32.840000000000003</v>
      </c>
    </row>
    <row r="62" spans="1:6" ht="18" customHeight="1">
      <c r="A62" s="139" t="s">
        <v>81</v>
      </c>
      <c r="B62" s="139"/>
      <c r="C62" s="77" t="s">
        <v>82</v>
      </c>
      <c r="D62" s="78">
        <v>1961</v>
      </c>
      <c r="E62" s="78">
        <v>644</v>
      </c>
      <c r="F62" s="78">
        <v>32.840000000000003</v>
      </c>
    </row>
    <row r="63" spans="1:6" ht="18" customHeight="1">
      <c r="A63" s="140" t="s">
        <v>83</v>
      </c>
      <c r="B63" s="140"/>
      <c r="C63" s="79" t="s">
        <v>84</v>
      </c>
      <c r="D63" s="80">
        <v>1961</v>
      </c>
      <c r="E63" s="80">
        <v>644</v>
      </c>
      <c r="F63" s="80">
        <v>32.840000000000003</v>
      </c>
    </row>
    <row r="64" spans="1:6" ht="18" customHeight="1">
      <c r="A64" s="138" t="s">
        <v>85</v>
      </c>
      <c r="B64" s="138"/>
      <c r="C64" s="81" t="s">
        <v>86</v>
      </c>
      <c r="D64" s="82"/>
      <c r="E64" s="83">
        <v>552.79999999999995</v>
      </c>
      <c r="F64" s="84"/>
    </row>
    <row r="65" spans="1:6" ht="18" customHeight="1">
      <c r="A65" s="143" t="s">
        <v>87</v>
      </c>
      <c r="B65" s="143"/>
      <c r="C65" s="85" t="s">
        <v>88</v>
      </c>
      <c r="D65" s="86"/>
      <c r="E65" s="87">
        <v>552.79999999999995</v>
      </c>
      <c r="F65" s="87"/>
    </row>
    <row r="66" spans="1:6" ht="18" customHeight="1">
      <c r="A66" s="138" t="s">
        <v>96</v>
      </c>
      <c r="B66" s="138"/>
      <c r="C66" s="81" t="s">
        <v>97</v>
      </c>
      <c r="D66" s="82"/>
      <c r="E66" s="83">
        <v>91.2</v>
      </c>
      <c r="F66" s="84"/>
    </row>
    <row r="67" spans="1:6" ht="18" customHeight="1">
      <c r="A67" s="137" t="s">
        <v>98</v>
      </c>
      <c r="B67" s="137"/>
      <c r="C67" s="44" t="s">
        <v>99</v>
      </c>
      <c r="D67" s="45"/>
      <c r="E67" s="25">
        <v>91.2</v>
      </c>
      <c r="F67" s="25"/>
    </row>
    <row r="68" spans="1:6" ht="18" customHeight="1">
      <c r="A68" s="142" t="s">
        <v>230</v>
      </c>
      <c r="B68" s="142"/>
      <c r="C68" s="42" t="s">
        <v>231</v>
      </c>
      <c r="D68" s="38">
        <v>30850</v>
      </c>
      <c r="E68" s="38">
        <v>15251.23</v>
      </c>
      <c r="F68" s="38">
        <v>49.44</v>
      </c>
    </row>
    <row r="69" spans="1:6" ht="18" customHeight="1">
      <c r="A69" s="142" t="s">
        <v>232</v>
      </c>
      <c r="B69" s="142"/>
      <c r="C69" s="42" t="s">
        <v>233</v>
      </c>
      <c r="D69" s="38">
        <v>30850</v>
      </c>
      <c r="E69" s="38">
        <v>15251.23</v>
      </c>
      <c r="F69" s="38">
        <v>49.44</v>
      </c>
    </row>
    <row r="70" spans="1:6" ht="18" customHeight="1">
      <c r="A70" s="141" t="s">
        <v>213</v>
      </c>
      <c r="B70" s="141"/>
      <c r="C70" s="43" t="s">
        <v>183</v>
      </c>
      <c r="D70" s="41">
        <v>3175</v>
      </c>
      <c r="E70" s="41">
        <v>1705.12</v>
      </c>
      <c r="F70" s="41">
        <v>53.7</v>
      </c>
    </row>
    <row r="71" spans="1:6" ht="18" customHeight="1">
      <c r="A71" s="139" t="s">
        <v>81</v>
      </c>
      <c r="B71" s="139"/>
      <c r="C71" s="77" t="s">
        <v>82</v>
      </c>
      <c r="D71" s="78">
        <v>3175</v>
      </c>
      <c r="E71" s="78">
        <v>1705.12</v>
      </c>
      <c r="F71" s="78">
        <v>53.7</v>
      </c>
    </row>
    <row r="72" spans="1:6" ht="18" customHeight="1">
      <c r="A72" s="140" t="s">
        <v>83</v>
      </c>
      <c r="B72" s="140"/>
      <c r="C72" s="79" t="s">
        <v>84</v>
      </c>
      <c r="D72" s="80">
        <v>3159</v>
      </c>
      <c r="E72" s="80">
        <v>1697.7</v>
      </c>
      <c r="F72" s="80">
        <v>53.74</v>
      </c>
    </row>
    <row r="73" spans="1:6" ht="18" customHeight="1">
      <c r="A73" s="138" t="s">
        <v>85</v>
      </c>
      <c r="B73" s="138"/>
      <c r="C73" s="81" t="s">
        <v>86</v>
      </c>
      <c r="D73" s="82"/>
      <c r="E73" s="83">
        <v>1234.08</v>
      </c>
      <c r="F73" s="84"/>
    </row>
    <row r="74" spans="1:6" ht="18" customHeight="1">
      <c r="A74" s="137" t="s">
        <v>87</v>
      </c>
      <c r="B74" s="137"/>
      <c r="C74" s="44" t="s">
        <v>88</v>
      </c>
      <c r="D74" s="45"/>
      <c r="E74" s="25">
        <v>1234.08</v>
      </c>
      <c r="F74" s="25"/>
    </row>
    <row r="75" spans="1:6" ht="18" customHeight="1">
      <c r="A75" s="138" t="s">
        <v>93</v>
      </c>
      <c r="B75" s="138"/>
      <c r="C75" s="81" t="s">
        <v>94</v>
      </c>
      <c r="D75" s="82"/>
      <c r="E75" s="83">
        <v>260</v>
      </c>
      <c r="F75" s="84"/>
    </row>
    <row r="76" spans="1:6" ht="18" customHeight="1">
      <c r="A76" s="137" t="s">
        <v>95</v>
      </c>
      <c r="B76" s="137"/>
      <c r="C76" s="44" t="s">
        <v>94</v>
      </c>
      <c r="D76" s="45"/>
      <c r="E76" s="25">
        <v>260</v>
      </c>
      <c r="F76" s="25"/>
    </row>
    <row r="77" spans="1:6" ht="18" customHeight="1">
      <c r="A77" s="138" t="s">
        <v>96</v>
      </c>
      <c r="B77" s="138"/>
      <c r="C77" s="81" t="s">
        <v>97</v>
      </c>
      <c r="D77" s="82"/>
      <c r="E77" s="83">
        <v>203.62</v>
      </c>
      <c r="F77" s="84"/>
    </row>
    <row r="78" spans="1:6" ht="18" customHeight="1">
      <c r="A78" s="137" t="s">
        <v>98</v>
      </c>
      <c r="B78" s="137"/>
      <c r="C78" s="44" t="s">
        <v>99</v>
      </c>
      <c r="D78" s="45"/>
      <c r="E78" s="25">
        <v>203.62</v>
      </c>
      <c r="F78" s="25"/>
    </row>
    <row r="79" spans="1:6" ht="18" customHeight="1">
      <c r="A79" s="140" t="s">
        <v>100</v>
      </c>
      <c r="B79" s="140"/>
      <c r="C79" s="79" t="s">
        <v>101</v>
      </c>
      <c r="D79" s="80">
        <v>16</v>
      </c>
      <c r="E79" s="80">
        <v>7.42</v>
      </c>
      <c r="F79" s="80">
        <v>46.38</v>
      </c>
    </row>
    <row r="80" spans="1:6" ht="18" customHeight="1">
      <c r="A80" s="138" t="s">
        <v>102</v>
      </c>
      <c r="B80" s="138"/>
      <c r="C80" s="81" t="s">
        <v>103</v>
      </c>
      <c r="D80" s="82"/>
      <c r="E80" s="83">
        <v>7.42</v>
      </c>
      <c r="F80" s="84"/>
    </row>
    <row r="81" spans="1:6" ht="18" customHeight="1">
      <c r="A81" s="137" t="s">
        <v>106</v>
      </c>
      <c r="B81" s="137"/>
      <c r="C81" s="44" t="s">
        <v>107</v>
      </c>
      <c r="D81" s="45"/>
      <c r="E81" s="25">
        <v>7.42</v>
      </c>
      <c r="F81" s="25"/>
    </row>
    <row r="82" spans="1:6" ht="18" customHeight="1">
      <c r="A82" s="141" t="s">
        <v>215</v>
      </c>
      <c r="B82" s="141"/>
      <c r="C82" s="43" t="s">
        <v>194</v>
      </c>
      <c r="D82" s="41">
        <v>27675</v>
      </c>
      <c r="E82" s="41">
        <v>13546.11</v>
      </c>
      <c r="F82" s="41">
        <v>48.95</v>
      </c>
    </row>
    <row r="83" spans="1:6" ht="18" customHeight="1">
      <c r="A83" s="139" t="s">
        <v>81</v>
      </c>
      <c r="B83" s="139"/>
      <c r="C83" s="77" t="s">
        <v>82</v>
      </c>
      <c r="D83" s="78">
        <v>27675</v>
      </c>
      <c r="E83" s="78">
        <v>13546.11</v>
      </c>
      <c r="F83" s="78">
        <v>48.95</v>
      </c>
    </row>
    <row r="84" spans="1:6" ht="18" customHeight="1">
      <c r="A84" s="140" t="s">
        <v>83</v>
      </c>
      <c r="B84" s="140"/>
      <c r="C84" s="79" t="s">
        <v>84</v>
      </c>
      <c r="D84" s="80">
        <v>27531</v>
      </c>
      <c r="E84" s="80">
        <v>13479.33</v>
      </c>
      <c r="F84" s="80">
        <v>48.96</v>
      </c>
    </row>
    <row r="85" spans="1:6" ht="18" customHeight="1">
      <c r="A85" s="138" t="s">
        <v>85</v>
      </c>
      <c r="B85" s="138"/>
      <c r="C85" s="81" t="s">
        <v>86</v>
      </c>
      <c r="D85" s="82"/>
      <c r="E85" s="83">
        <v>11106.72</v>
      </c>
      <c r="F85" s="84"/>
    </row>
    <row r="86" spans="1:6" ht="18" customHeight="1">
      <c r="A86" s="137" t="s">
        <v>87</v>
      </c>
      <c r="B86" s="137"/>
      <c r="C86" s="44" t="s">
        <v>88</v>
      </c>
      <c r="D86" s="45"/>
      <c r="E86" s="25">
        <v>11106.72</v>
      </c>
      <c r="F86" s="25"/>
    </row>
    <row r="87" spans="1:6" ht="18" customHeight="1">
      <c r="A87" s="138" t="s">
        <v>93</v>
      </c>
      <c r="B87" s="138"/>
      <c r="C87" s="81" t="s">
        <v>94</v>
      </c>
      <c r="D87" s="82"/>
      <c r="E87" s="83">
        <v>540</v>
      </c>
      <c r="F87" s="84"/>
    </row>
    <row r="88" spans="1:6" ht="18" customHeight="1">
      <c r="A88" s="137" t="s">
        <v>95</v>
      </c>
      <c r="B88" s="137"/>
      <c r="C88" s="44" t="s">
        <v>94</v>
      </c>
      <c r="D88" s="45"/>
      <c r="E88" s="25">
        <v>540</v>
      </c>
      <c r="F88" s="25"/>
    </row>
    <row r="89" spans="1:6" ht="18" customHeight="1">
      <c r="A89" s="138" t="s">
        <v>96</v>
      </c>
      <c r="B89" s="138"/>
      <c r="C89" s="81" t="s">
        <v>97</v>
      </c>
      <c r="D89" s="82"/>
      <c r="E89" s="83">
        <v>1832.61</v>
      </c>
      <c r="F89" s="84"/>
    </row>
    <row r="90" spans="1:6" ht="18" customHeight="1">
      <c r="A90" s="137" t="s">
        <v>98</v>
      </c>
      <c r="B90" s="137"/>
      <c r="C90" s="44" t="s">
        <v>99</v>
      </c>
      <c r="D90" s="45"/>
      <c r="E90" s="25">
        <v>1832.61</v>
      </c>
      <c r="F90" s="25"/>
    </row>
    <row r="91" spans="1:6" ht="18" customHeight="1">
      <c r="A91" s="140" t="s">
        <v>100</v>
      </c>
      <c r="B91" s="140"/>
      <c r="C91" s="79" t="s">
        <v>101</v>
      </c>
      <c r="D91" s="80">
        <v>144</v>
      </c>
      <c r="E91" s="80">
        <v>66.78</v>
      </c>
      <c r="F91" s="80">
        <v>46.38</v>
      </c>
    </row>
    <row r="92" spans="1:6" ht="18" customHeight="1">
      <c r="A92" s="138" t="s">
        <v>102</v>
      </c>
      <c r="B92" s="138"/>
      <c r="C92" s="81" t="s">
        <v>103</v>
      </c>
      <c r="D92" s="82"/>
      <c r="E92" s="83">
        <v>66.78</v>
      </c>
      <c r="F92" s="84"/>
    </row>
    <row r="93" spans="1:6" ht="18" customHeight="1">
      <c r="A93" s="137" t="s">
        <v>106</v>
      </c>
      <c r="B93" s="137"/>
      <c r="C93" s="44" t="s">
        <v>107</v>
      </c>
      <c r="D93" s="45"/>
      <c r="E93" s="25">
        <v>66.78</v>
      </c>
      <c r="F93" s="25"/>
    </row>
    <row r="94" spans="1:6" ht="18" customHeight="1">
      <c r="A94" s="142" t="s">
        <v>234</v>
      </c>
      <c r="B94" s="142"/>
      <c r="C94" s="42" t="s">
        <v>235</v>
      </c>
      <c r="D94" s="38">
        <v>1023282</v>
      </c>
      <c r="E94" s="38">
        <v>594796.68999999994</v>
      </c>
      <c r="F94" s="38">
        <v>58.13</v>
      </c>
    </row>
    <row r="95" spans="1:6" ht="18" customHeight="1">
      <c r="A95" s="142" t="s">
        <v>236</v>
      </c>
      <c r="B95" s="142"/>
      <c r="C95" s="42" t="s">
        <v>186</v>
      </c>
      <c r="D95" s="38">
        <v>2505</v>
      </c>
      <c r="E95" s="38">
        <v>500.75</v>
      </c>
      <c r="F95" s="38">
        <v>19.989999999999998</v>
      </c>
    </row>
    <row r="96" spans="1:6" ht="18" customHeight="1">
      <c r="A96" s="142" t="s">
        <v>237</v>
      </c>
      <c r="B96" s="142"/>
      <c r="C96" s="42" t="s">
        <v>187</v>
      </c>
      <c r="D96" s="38">
        <v>41137</v>
      </c>
      <c r="E96" s="38">
        <v>15708.71</v>
      </c>
      <c r="F96" s="38">
        <v>38.19</v>
      </c>
    </row>
    <row r="97" spans="1:6" ht="18" customHeight="1">
      <c r="A97" s="142" t="s">
        <v>238</v>
      </c>
      <c r="B97" s="142"/>
      <c r="C97" s="42" t="s">
        <v>196</v>
      </c>
      <c r="D97" s="38">
        <v>977640</v>
      </c>
      <c r="E97" s="38">
        <v>577807.23</v>
      </c>
      <c r="F97" s="38">
        <v>59.1</v>
      </c>
    </row>
    <row r="98" spans="1:6" ht="18" customHeight="1">
      <c r="A98" s="142" t="s">
        <v>239</v>
      </c>
      <c r="B98" s="142"/>
      <c r="C98" s="42" t="s">
        <v>199</v>
      </c>
      <c r="D98" s="38">
        <v>2000</v>
      </c>
      <c r="E98" s="38">
        <v>780</v>
      </c>
      <c r="F98" s="38">
        <v>39</v>
      </c>
    </row>
    <row r="99" spans="1:6" ht="18" customHeight="1">
      <c r="A99" s="142" t="s">
        <v>216</v>
      </c>
      <c r="B99" s="142"/>
      <c r="C99" s="42" t="s">
        <v>217</v>
      </c>
      <c r="D99" s="38">
        <v>1023282</v>
      </c>
      <c r="E99" s="38">
        <v>594796.68999999994</v>
      </c>
      <c r="F99" s="38">
        <v>58.13</v>
      </c>
    </row>
    <row r="100" spans="1:6" ht="23.25" customHeight="1">
      <c r="A100" s="142" t="s">
        <v>240</v>
      </c>
      <c r="B100" s="142"/>
      <c r="C100" s="42" t="s">
        <v>241</v>
      </c>
      <c r="D100" s="38">
        <v>1023282</v>
      </c>
      <c r="E100" s="38">
        <v>594796.68999999994</v>
      </c>
      <c r="F100" s="38">
        <v>58.13</v>
      </c>
    </row>
    <row r="101" spans="1:6" ht="18" customHeight="1">
      <c r="A101" s="141" t="s">
        <v>236</v>
      </c>
      <c r="B101" s="141"/>
      <c r="C101" s="43" t="s">
        <v>186</v>
      </c>
      <c r="D101" s="41">
        <v>2505</v>
      </c>
      <c r="E101" s="41">
        <v>500.75</v>
      </c>
      <c r="F101" s="41">
        <v>19.989999999999998</v>
      </c>
    </row>
    <row r="102" spans="1:6" ht="18" customHeight="1">
      <c r="A102" s="139" t="s">
        <v>81</v>
      </c>
      <c r="B102" s="139"/>
      <c r="C102" s="77" t="s">
        <v>82</v>
      </c>
      <c r="D102" s="78">
        <v>2205</v>
      </c>
      <c r="E102" s="78">
        <v>500.75</v>
      </c>
      <c r="F102" s="78">
        <v>22.71</v>
      </c>
    </row>
    <row r="103" spans="1:6" ht="18" customHeight="1">
      <c r="A103" s="140" t="s">
        <v>100</v>
      </c>
      <c r="B103" s="140"/>
      <c r="C103" s="79" t="s">
        <v>101</v>
      </c>
      <c r="D103" s="80">
        <v>2205</v>
      </c>
      <c r="E103" s="80">
        <v>500.75</v>
      </c>
      <c r="F103" s="80">
        <v>22.71</v>
      </c>
    </row>
    <row r="104" spans="1:6" ht="18" customHeight="1">
      <c r="A104" s="138" t="s">
        <v>102</v>
      </c>
      <c r="B104" s="138"/>
      <c r="C104" s="81" t="s">
        <v>103</v>
      </c>
      <c r="D104" s="82"/>
      <c r="E104" s="83">
        <v>0</v>
      </c>
      <c r="F104" s="84"/>
    </row>
    <row r="105" spans="1:6" ht="18" customHeight="1">
      <c r="A105" s="137" t="s">
        <v>104</v>
      </c>
      <c r="B105" s="137"/>
      <c r="C105" s="44" t="s">
        <v>105</v>
      </c>
      <c r="D105" s="45"/>
      <c r="E105" s="25">
        <v>0</v>
      </c>
      <c r="F105" s="25"/>
    </row>
    <row r="106" spans="1:6" ht="18" customHeight="1">
      <c r="A106" s="138" t="s">
        <v>110</v>
      </c>
      <c r="B106" s="138"/>
      <c r="C106" s="81" t="s">
        <v>111</v>
      </c>
      <c r="D106" s="82"/>
      <c r="E106" s="83">
        <v>202.75</v>
      </c>
      <c r="F106" s="84"/>
    </row>
    <row r="107" spans="1:6" ht="18" customHeight="1">
      <c r="A107" s="137" t="s">
        <v>112</v>
      </c>
      <c r="B107" s="137"/>
      <c r="C107" s="44" t="s">
        <v>113</v>
      </c>
      <c r="D107" s="45"/>
      <c r="E107" s="25">
        <v>202.75</v>
      </c>
      <c r="F107" s="25"/>
    </row>
    <row r="108" spans="1:6" ht="18" customHeight="1">
      <c r="A108" s="137" t="s">
        <v>114</v>
      </c>
      <c r="B108" s="137"/>
      <c r="C108" s="44" t="s">
        <v>115</v>
      </c>
      <c r="D108" s="45"/>
      <c r="E108" s="25">
        <v>0</v>
      </c>
      <c r="F108" s="25"/>
    </row>
    <row r="109" spans="1:6" ht="18" customHeight="1">
      <c r="A109" s="137" t="s">
        <v>118</v>
      </c>
      <c r="B109" s="137"/>
      <c r="C109" s="44" t="s">
        <v>119</v>
      </c>
      <c r="D109" s="45"/>
      <c r="E109" s="25">
        <v>0</v>
      </c>
      <c r="F109" s="25"/>
    </row>
    <row r="110" spans="1:6" ht="18" customHeight="1">
      <c r="A110" s="138" t="s">
        <v>122</v>
      </c>
      <c r="B110" s="138"/>
      <c r="C110" s="81" t="s">
        <v>123</v>
      </c>
      <c r="D110" s="82"/>
      <c r="E110" s="83">
        <v>177.01</v>
      </c>
      <c r="F110" s="84"/>
    </row>
    <row r="111" spans="1:6" ht="18" customHeight="1">
      <c r="A111" s="137" t="s">
        <v>126</v>
      </c>
      <c r="B111" s="137"/>
      <c r="C111" s="44" t="s">
        <v>127</v>
      </c>
      <c r="D111" s="45"/>
      <c r="E111" s="25">
        <v>177.01</v>
      </c>
      <c r="F111" s="25"/>
    </row>
    <row r="112" spans="1:6" ht="18" customHeight="1">
      <c r="A112" s="138" t="s">
        <v>140</v>
      </c>
      <c r="B112" s="138"/>
      <c r="C112" s="81" t="s">
        <v>141</v>
      </c>
      <c r="D112" s="82"/>
      <c r="E112" s="83">
        <v>120.99</v>
      </c>
      <c r="F112" s="84"/>
    </row>
    <row r="113" spans="1:6" ht="18" customHeight="1">
      <c r="A113" s="137" t="s">
        <v>142</v>
      </c>
      <c r="B113" s="137"/>
      <c r="C113" s="44" t="s">
        <v>143</v>
      </c>
      <c r="D113" s="45"/>
      <c r="E113" s="25">
        <v>29.99</v>
      </c>
      <c r="F113" s="25"/>
    </row>
    <row r="114" spans="1:6" ht="18" customHeight="1">
      <c r="A114" s="137" t="s">
        <v>144</v>
      </c>
      <c r="B114" s="137"/>
      <c r="C114" s="44" t="s">
        <v>145</v>
      </c>
      <c r="D114" s="45"/>
      <c r="E114" s="25">
        <v>55</v>
      </c>
      <c r="F114" s="25"/>
    </row>
    <row r="115" spans="1:6" ht="18" customHeight="1">
      <c r="A115" s="137" t="s">
        <v>242</v>
      </c>
      <c r="B115" s="137"/>
      <c r="C115" s="44" t="s">
        <v>243</v>
      </c>
      <c r="D115" s="45"/>
      <c r="E115" s="25">
        <v>0</v>
      </c>
      <c r="F115" s="25"/>
    </row>
    <row r="116" spans="1:6" ht="18" customHeight="1">
      <c r="A116" s="137" t="s">
        <v>146</v>
      </c>
      <c r="B116" s="137"/>
      <c r="C116" s="44" t="s">
        <v>141</v>
      </c>
      <c r="D116" s="45"/>
      <c r="E116" s="25">
        <v>36</v>
      </c>
      <c r="F116" s="25"/>
    </row>
    <row r="117" spans="1:6" ht="18" customHeight="1">
      <c r="A117" s="139" t="s">
        <v>159</v>
      </c>
      <c r="B117" s="139"/>
      <c r="C117" s="77" t="s">
        <v>160</v>
      </c>
      <c r="D117" s="78">
        <v>300</v>
      </c>
      <c r="E117" s="78">
        <v>0</v>
      </c>
      <c r="F117" s="78">
        <v>0</v>
      </c>
    </row>
    <row r="118" spans="1:6" ht="18" customHeight="1">
      <c r="A118" s="140" t="s">
        <v>161</v>
      </c>
      <c r="B118" s="140"/>
      <c r="C118" s="79" t="s">
        <v>162</v>
      </c>
      <c r="D118" s="80">
        <v>300</v>
      </c>
      <c r="E118" s="80">
        <v>0</v>
      </c>
      <c r="F118" s="80">
        <v>0</v>
      </c>
    </row>
    <row r="119" spans="1:6" ht="18" customHeight="1">
      <c r="A119" s="138" t="s">
        <v>167</v>
      </c>
      <c r="B119" s="138"/>
      <c r="C119" s="81" t="s">
        <v>168</v>
      </c>
      <c r="D119" s="82"/>
      <c r="E119" s="83">
        <v>0</v>
      </c>
      <c r="F119" s="84"/>
    </row>
    <row r="120" spans="1:6" ht="18" customHeight="1">
      <c r="A120" s="137" t="s">
        <v>244</v>
      </c>
      <c r="B120" s="137"/>
      <c r="C120" s="44" t="s">
        <v>245</v>
      </c>
      <c r="D120" s="45"/>
      <c r="E120" s="25">
        <v>0</v>
      </c>
      <c r="F120" s="25"/>
    </row>
    <row r="121" spans="1:6" ht="18" customHeight="1">
      <c r="A121" s="141" t="s">
        <v>237</v>
      </c>
      <c r="B121" s="141"/>
      <c r="C121" s="43" t="s">
        <v>187</v>
      </c>
      <c r="D121" s="41">
        <v>41137</v>
      </c>
      <c r="E121" s="41">
        <v>15708.71</v>
      </c>
      <c r="F121" s="41">
        <v>38.19</v>
      </c>
    </row>
    <row r="122" spans="1:6" ht="18" customHeight="1">
      <c r="A122" s="139" t="s">
        <v>81</v>
      </c>
      <c r="B122" s="139"/>
      <c r="C122" s="77" t="s">
        <v>82</v>
      </c>
      <c r="D122" s="78">
        <v>40751</v>
      </c>
      <c r="E122" s="78">
        <v>15708.71</v>
      </c>
      <c r="F122" s="78">
        <v>38.549999999999997</v>
      </c>
    </row>
    <row r="123" spans="1:6" ht="18" customHeight="1">
      <c r="A123" s="140" t="s">
        <v>83</v>
      </c>
      <c r="B123" s="140"/>
      <c r="C123" s="79" t="s">
        <v>84</v>
      </c>
      <c r="D123" s="80">
        <v>13706</v>
      </c>
      <c r="E123" s="80">
        <v>9900.9599999999991</v>
      </c>
      <c r="F123" s="80">
        <v>72.239999999999995</v>
      </c>
    </row>
    <row r="124" spans="1:6" ht="18" customHeight="1">
      <c r="A124" s="138" t="s">
        <v>85</v>
      </c>
      <c r="B124" s="138"/>
      <c r="C124" s="81" t="s">
        <v>86</v>
      </c>
      <c r="D124" s="82"/>
      <c r="E124" s="83">
        <v>8523.1299999999992</v>
      </c>
      <c r="F124" s="84"/>
    </row>
    <row r="125" spans="1:6" ht="18" customHeight="1">
      <c r="A125" s="137" t="s">
        <v>87</v>
      </c>
      <c r="B125" s="137"/>
      <c r="C125" s="44" t="s">
        <v>88</v>
      </c>
      <c r="D125" s="45"/>
      <c r="E125" s="25">
        <v>8523.1299999999992</v>
      </c>
      <c r="F125" s="25"/>
    </row>
    <row r="126" spans="1:6" ht="18" customHeight="1">
      <c r="A126" s="138" t="s">
        <v>93</v>
      </c>
      <c r="B126" s="138"/>
      <c r="C126" s="81" t="s">
        <v>94</v>
      </c>
      <c r="D126" s="82"/>
      <c r="E126" s="83">
        <v>90.01</v>
      </c>
      <c r="F126" s="84"/>
    </row>
    <row r="127" spans="1:6" ht="18" customHeight="1">
      <c r="A127" s="137" t="s">
        <v>95</v>
      </c>
      <c r="B127" s="137"/>
      <c r="C127" s="44" t="s">
        <v>94</v>
      </c>
      <c r="D127" s="45"/>
      <c r="E127" s="25">
        <v>90.01</v>
      </c>
      <c r="F127" s="25"/>
    </row>
    <row r="128" spans="1:6" ht="18" customHeight="1">
      <c r="A128" s="138" t="s">
        <v>96</v>
      </c>
      <c r="B128" s="138"/>
      <c r="C128" s="81" t="s">
        <v>97</v>
      </c>
      <c r="D128" s="82"/>
      <c r="E128" s="83">
        <v>1287.82</v>
      </c>
      <c r="F128" s="84"/>
    </row>
    <row r="129" spans="1:6" ht="18" customHeight="1">
      <c r="A129" s="137" t="s">
        <v>98</v>
      </c>
      <c r="B129" s="137"/>
      <c r="C129" s="44" t="s">
        <v>99</v>
      </c>
      <c r="D129" s="45"/>
      <c r="E129" s="25">
        <v>1287.82</v>
      </c>
      <c r="F129" s="25"/>
    </row>
    <row r="130" spans="1:6" ht="18" customHeight="1">
      <c r="A130" s="140" t="s">
        <v>100</v>
      </c>
      <c r="B130" s="140"/>
      <c r="C130" s="79" t="s">
        <v>101</v>
      </c>
      <c r="D130" s="80">
        <v>27045</v>
      </c>
      <c r="E130" s="80">
        <v>5807.75</v>
      </c>
      <c r="F130" s="80">
        <v>21.47</v>
      </c>
    </row>
    <row r="131" spans="1:6" ht="18" customHeight="1">
      <c r="A131" s="138" t="s">
        <v>102</v>
      </c>
      <c r="B131" s="138"/>
      <c r="C131" s="81" t="s">
        <v>103</v>
      </c>
      <c r="D131" s="82"/>
      <c r="E131" s="83">
        <v>277.07</v>
      </c>
      <c r="F131" s="84"/>
    </row>
    <row r="132" spans="1:6" ht="18" customHeight="1">
      <c r="A132" s="137" t="s">
        <v>106</v>
      </c>
      <c r="B132" s="137"/>
      <c r="C132" s="44" t="s">
        <v>107</v>
      </c>
      <c r="D132" s="45"/>
      <c r="E132" s="25">
        <v>277.07</v>
      </c>
      <c r="F132" s="25"/>
    </row>
    <row r="133" spans="1:6" ht="18" customHeight="1">
      <c r="A133" s="138" t="s">
        <v>110</v>
      </c>
      <c r="B133" s="138"/>
      <c r="C133" s="81" t="s">
        <v>111</v>
      </c>
      <c r="D133" s="82"/>
      <c r="E133" s="83">
        <v>1088.78</v>
      </c>
      <c r="F133" s="84"/>
    </row>
    <row r="134" spans="1:6" ht="18" customHeight="1">
      <c r="A134" s="137" t="s">
        <v>112</v>
      </c>
      <c r="B134" s="137"/>
      <c r="C134" s="44" t="s">
        <v>113</v>
      </c>
      <c r="D134" s="45"/>
      <c r="E134" s="25">
        <v>0</v>
      </c>
      <c r="F134" s="25"/>
    </row>
    <row r="135" spans="1:6" ht="18" customHeight="1">
      <c r="A135" s="137" t="s">
        <v>114</v>
      </c>
      <c r="B135" s="137"/>
      <c r="C135" s="44" t="s">
        <v>115</v>
      </c>
      <c r="D135" s="45"/>
      <c r="E135" s="25">
        <v>1088.78</v>
      </c>
      <c r="F135" s="25"/>
    </row>
    <row r="136" spans="1:6" ht="18" customHeight="1">
      <c r="A136" s="138" t="s">
        <v>122</v>
      </c>
      <c r="B136" s="138"/>
      <c r="C136" s="81" t="s">
        <v>123</v>
      </c>
      <c r="D136" s="82"/>
      <c r="E136" s="83">
        <v>4441.8999999999996</v>
      </c>
      <c r="F136" s="84"/>
    </row>
    <row r="137" spans="1:6" ht="18" customHeight="1">
      <c r="A137" s="137" t="s">
        <v>132</v>
      </c>
      <c r="B137" s="137"/>
      <c r="C137" s="44" t="s">
        <v>133</v>
      </c>
      <c r="D137" s="45"/>
      <c r="E137" s="25">
        <v>21.9</v>
      </c>
      <c r="F137" s="25"/>
    </row>
    <row r="138" spans="1:6" ht="18" customHeight="1">
      <c r="A138" s="137" t="s">
        <v>138</v>
      </c>
      <c r="B138" s="137"/>
      <c r="C138" s="44" t="s">
        <v>139</v>
      </c>
      <c r="D138" s="45"/>
      <c r="E138" s="25">
        <v>4420</v>
      </c>
      <c r="F138" s="25"/>
    </row>
    <row r="139" spans="1:6" ht="18" customHeight="1">
      <c r="A139" s="138" t="s">
        <v>140</v>
      </c>
      <c r="B139" s="138"/>
      <c r="C139" s="81" t="s">
        <v>141</v>
      </c>
      <c r="D139" s="82"/>
      <c r="E139" s="83">
        <v>0</v>
      </c>
      <c r="F139" s="84"/>
    </row>
    <row r="140" spans="1:6" ht="18" customHeight="1">
      <c r="A140" s="137" t="s">
        <v>144</v>
      </c>
      <c r="B140" s="137"/>
      <c r="C140" s="44" t="s">
        <v>145</v>
      </c>
      <c r="D140" s="45"/>
      <c r="E140" s="25">
        <v>0</v>
      </c>
      <c r="F140" s="25"/>
    </row>
    <row r="141" spans="1:6" ht="18" customHeight="1">
      <c r="A141" s="137" t="s">
        <v>146</v>
      </c>
      <c r="B141" s="137"/>
      <c r="C141" s="44" t="s">
        <v>141</v>
      </c>
      <c r="D141" s="45"/>
      <c r="E141" s="25">
        <v>0</v>
      </c>
      <c r="F141" s="25"/>
    </row>
    <row r="142" spans="1:6" ht="18" customHeight="1">
      <c r="A142" s="139" t="s">
        <v>159</v>
      </c>
      <c r="B142" s="139"/>
      <c r="C142" s="77" t="s">
        <v>160</v>
      </c>
      <c r="D142" s="78">
        <v>386</v>
      </c>
      <c r="E142" s="78">
        <v>0</v>
      </c>
      <c r="F142" s="78">
        <v>0</v>
      </c>
    </row>
    <row r="143" spans="1:6" ht="18" customHeight="1">
      <c r="A143" s="140" t="s">
        <v>161</v>
      </c>
      <c r="B143" s="140"/>
      <c r="C143" s="79" t="s">
        <v>162</v>
      </c>
      <c r="D143" s="80">
        <v>386</v>
      </c>
      <c r="E143" s="80">
        <v>0</v>
      </c>
      <c r="F143" s="80">
        <v>0</v>
      </c>
    </row>
    <row r="144" spans="1:6" ht="18" customHeight="1">
      <c r="A144" s="138" t="s">
        <v>167</v>
      </c>
      <c r="B144" s="138"/>
      <c r="C144" s="81" t="s">
        <v>168</v>
      </c>
      <c r="D144" s="82"/>
      <c r="E144" s="83">
        <v>0</v>
      </c>
      <c r="F144" s="84"/>
    </row>
    <row r="145" spans="1:6" ht="18" customHeight="1">
      <c r="A145" s="137" t="s">
        <v>246</v>
      </c>
      <c r="B145" s="137"/>
      <c r="C145" s="44" t="s">
        <v>247</v>
      </c>
      <c r="D145" s="45"/>
      <c r="E145" s="25">
        <v>0</v>
      </c>
      <c r="F145" s="25"/>
    </row>
    <row r="146" spans="1:6" ht="18" customHeight="1">
      <c r="A146" s="141" t="s">
        <v>238</v>
      </c>
      <c r="B146" s="141"/>
      <c r="C146" s="43" t="s">
        <v>196</v>
      </c>
      <c r="D146" s="41">
        <v>977640</v>
      </c>
      <c r="E146" s="41">
        <v>577807.23</v>
      </c>
      <c r="F146" s="41">
        <v>59.1</v>
      </c>
    </row>
    <row r="147" spans="1:6" ht="18" customHeight="1">
      <c r="A147" s="139" t="s">
        <v>81</v>
      </c>
      <c r="B147" s="139"/>
      <c r="C147" s="77" t="s">
        <v>82</v>
      </c>
      <c r="D147" s="78">
        <v>977344</v>
      </c>
      <c r="E147" s="78">
        <v>575942.24</v>
      </c>
      <c r="F147" s="78">
        <v>58.93</v>
      </c>
    </row>
    <row r="148" spans="1:6" ht="18" customHeight="1">
      <c r="A148" s="140" t="s">
        <v>83</v>
      </c>
      <c r="B148" s="140"/>
      <c r="C148" s="79" t="s">
        <v>84</v>
      </c>
      <c r="D148" s="80">
        <v>902786</v>
      </c>
      <c r="E148" s="80">
        <v>538215.51</v>
      </c>
      <c r="F148" s="80">
        <v>59.62</v>
      </c>
    </row>
    <row r="149" spans="1:6" ht="18" customHeight="1">
      <c r="A149" s="138" t="s">
        <v>85</v>
      </c>
      <c r="B149" s="138"/>
      <c r="C149" s="81" t="s">
        <v>86</v>
      </c>
      <c r="D149" s="82"/>
      <c r="E149" s="83">
        <v>451278.39</v>
      </c>
      <c r="F149" s="84"/>
    </row>
    <row r="150" spans="1:6" ht="18" customHeight="1">
      <c r="A150" s="137" t="s">
        <v>87</v>
      </c>
      <c r="B150" s="137"/>
      <c r="C150" s="44" t="s">
        <v>88</v>
      </c>
      <c r="D150" s="45"/>
      <c r="E150" s="25">
        <v>438728.35</v>
      </c>
      <c r="F150" s="25"/>
    </row>
    <row r="151" spans="1:6" ht="18" customHeight="1">
      <c r="A151" s="137" t="s">
        <v>89</v>
      </c>
      <c r="B151" s="137"/>
      <c r="C151" s="44" t="s">
        <v>90</v>
      </c>
      <c r="D151" s="45"/>
      <c r="E151" s="25">
        <v>11612.58</v>
      </c>
      <c r="F151" s="25"/>
    </row>
    <row r="152" spans="1:6" ht="18" customHeight="1">
      <c r="A152" s="137" t="s">
        <v>91</v>
      </c>
      <c r="B152" s="137"/>
      <c r="C152" s="44" t="s">
        <v>92</v>
      </c>
      <c r="D152" s="45"/>
      <c r="E152" s="25">
        <v>937.46</v>
      </c>
      <c r="F152" s="25"/>
    </row>
    <row r="153" spans="1:6" ht="18" customHeight="1">
      <c r="A153" s="138" t="s">
        <v>93</v>
      </c>
      <c r="B153" s="138"/>
      <c r="C153" s="81" t="s">
        <v>94</v>
      </c>
      <c r="D153" s="82"/>
      <c r="E153" s="83">
        <v>13334.63</v>
      </c>
      <c r="F153" s="84"/>
    </row>
    <row r="154" spans="1:6" ht="18" customHeight="1">
      <c r="A154" s="137" t="s">
        <v>95</v>
      </c>
      <c r="B154" s="137"/>
      <c r="C154" s="44" t="s">
        <v>94</v>
      </c>
      <c r="D154" s="45"/>
      <c r="E154" s="25">
        <v>13334.63</v>
      </c>
      <c r="F154" s="25"/>
    </row>
    <row r="155" spans="1:6" ht="18" customHeight="1">
      <c r="A155" s="138" t="s">
        <v>96</v>
      </c>
      <c r="B155" s="138"/>
      <c r="C155" s="81" t="s">
        <v>97</v>
      </c>
      <c r="D155" s="82"/>
      <c r="E155" s="83">
        <v>73602.490000000005</v>
      </c>
      <c r="F155" s="84"/>
    </row>
    <row r="156" spans="1:6" ht="18" customHeight="1">
      <c r="A156" s="137" t="s">
        <v>98</v>
      </c>
      <c r="B156" s="137"/>
      <c r="C156" s="44" t="s">
        <v>99</v>
      </c>
      <c r="D156" s="45"/>
      <c r="E156" s="25">
        <v>73602.490000000005</v>
      </c>
      <c r="F156" s="25"/>
    </row>
    <row r="157" spans="1:6" ht="18" customHeight="1">
      <c r="A157" s="140" t="s">
        <v>100</v>
      </c>
      <c r="B157" s="140"/>
      <c r="C157" s="79" t="s">
        <v>101</v>
      </c>
      <c r="D157" s="80">
        <v>74558</v>
      </c>
      <c r="E157" s="80">
        <v>37726.730000000003</v>
      </c>
      <c r="F157" s="80">
        <v>50.6</v>
      </c>
    </row>
    <row r="158" spans="1:6" ht="18" customHeight="1">
      <c r="A158" s="138" t="s">
        <v>102</v>
      </c>
      <c r="B158" s="138"/>
      <c r="C158" s="81" t="s">
        <v>103</v>
      </c>
      <c r="D158" s="82"/>
      <c r="E158" s="83">
        <v>10037.43</v>
      </c>
      <c r="F158" s="84"/>
    </row>
    <row r="159" spans="1:6" ht="18" customHeight="1">
      <c r="A159" s="137" t="s">
        <v>104</v>
      </c>
      <c r="B159" s="137"/>
      <c r="C159" s="44" t="s">
        <v>105</v>
      </c>
      <c r="D159" s="45"/>
      <c r="E159" s="25">
        <v>29</v>
      </c>
      <c r="F159" s="25"/>
    </row>
    <row r="160" spans="1:6" ht="18" customHeight="1">
      <c r="A160" s="137" t="s">
        <v>106</v>
      </c>
      <c r="B160" s="137"/>
      <c r="C160" s="44" t="s">
        <v>107</v>
      </c>
      <c r="D160" s="45"/>
      <c r="E160" s="25">
        <v>9858.43</v>
      </c>
      <c r="F160" s="25"/>
    </row>
    <row r="161" spans="1:6" ht="18" customHeight="1">
      <c r="A161" s="137" t="s">
        <v>108</v>
      </c>
      <c r="B161" s="137"/>
      <c r="C161" s="44" t="s">
        <v>109</v>
      </c>
      <c r="D161" s="45"/>
      <c r="E161" s="25">
        <v>150</v>
      </c>
      <c r="F161" s="25"/>
    </row>
    <row r="162" spans="1:6" ht="18" customHeight="1">
      <c r="A162" s="138" t="s">
        <v>110</v>
      </c>
      <c r="B162" s="138"/>
      <c r="C162" s="81" t="s">
        <v>111</v>
      </c>
      <c r="D162" s="82"/>
      <c r="E162" s="83">
        <v>27454.3</v>
      </c>
      <c r="F162" s="84"/>
    </row>
    <row r="163" spans="1:6" ht="18" customHeight="1">
      <c r="A163" s="137" t="s">
        <v>112</v>
      </c>
      <c r="B163" s="137"/>
      <c r="C163" s="44" t="s">
        <v>113</v>
      </c>
      <c r="D163" s="45"/>
      <c r="E163" s="25">
        <v>441.8</v>
      </c>
      <c r="F163" s="25"/>
    </row>
    <row r="164" spans="1:6" ht="18" customHeight="1">
      <c r="A164" s="137" t="s">
        <v>114</v>
      </c>
      <c r="B164" s="137"/>
      <c r="C164" s="44" t="s">
        <v>115</v>
      </c>
      <c r="D164" s="45"/>
      <c r="E164" s="25">
        <v>26580.6</v>
      </c>
      <c r="F164" s="25"/>
    </row>
    <row r="165" spans="1:6" ht="18" customHeight="1">
      <c r="A165" s="137" t="s">
        <v>118</v>
      </c>
      <c r="B165" s="137"/>
      <c r="C165" s="44" t="s">
        <v>119</v>
      </c>
      <c r="D165" s="45"/>
      <c r="E165" s="25">
        <v>0</v>
      </c>
      <c r="F165" s="25"/>
    </row>
    <row r="166" spans="1:6" ht="18" customHeight="1">
      <c r="A166" s="137" t="s">
        <v>120</v>
      </c>
      <c r="B166" s="137"/>
      <c r="C166" s="44" t="s">
        <v>121</v>
      </c>
      <c r="D166" s="45"/>
      <c r="E166" s="25">
        <v>431.9</v>
      </c>
      <c r="F166" s="25"/>
    </row>
    <row r="167" spans="1:6" ht="18" customHeight="1">
      <c r="A167" s="138" t="s">
        <v>122</v>
      </c>
      <c r="B167" s="138"/>
      <c r="C167" s="81" t="s">
        <v>123</v>
      </c>
      <c r="D167" s="82"/>
      <c r="E167" s="83">
        <v>235</v>
      </c>
      <c r="F167" s="84"/>
    </row>
    <row r="168" spans="1:6" ht="18" customHeight="1">
      <c r="A168" s="137" t="s">
        <v>126</v>
      </c>
      <c r="B168" s="137"/>
      <c r="C168" s="44" t="s">
        <v>127</v>
      </c>
      <c r="D168" s="45"/>
      <c r="E168" s="25">
        <v>0</v>
      </c>
      <c r="F168" s="25"/>
    </row>
    <row r="169" spans="1:6" ht="18" customHeight="1">
      <c r="A169" s="137" t="s">
        <v>136</v>
      </c>
      <c r="B169" s="137"/>
      <c r="C169" s="44" t="s">
        <v>137</v>
      </c>
      <c r="D169" s="45"/>
      <c r="E169" s="25">
        <v>220</v>
      </c>
      <c r="F169" s="25"/>
    </row>
    <row r="170" spans="1:6" ht="18" customHeight="1">
      <c r="A170" s="137" t="s">
        <v>138</v>
      </c>
      <c r="B170" s="137"/>
      <c r="C170" s="44" t="s">
        <v>139</v>
      </c>
      <c r="D170" s="45"/>
      <c r="E170" s="25">
        <v>15</v>
      </c>
      <c r="F170" s="25"/>
    </row>
    <row r="171" spans="1:6" ht="18" customHeight="1">
      <c r="A171" s="138" t="s">
        <v>140</v>
      </c>
      <c r="B171" s="138"/>
      <c r="C171" s="81" t="s">
        <v>141</v>
      </c>
      <c r="D171" s="82"/>
      <c r="E171" s="83">
        <v>0</v>
      </c>
      <c r="F171" s="84"/>
    </row>
    <row r="172" spans="1:6" ht="18" customHeight="1">
      <c r="A172" s="137" t="s">
        <v>142</v>
      </c>
      <c r="B172" s="137"/>
      <c r="C172" s="44" t="s">
        <v>143</v>
      </c>
      <c r="D172" s="45"/>
      <c r="E172" s="25">
        <v>0</v>
      </c>
      <c r="F172" s="25"/>
    </row>
    <row r="173" spans="1:6" ht="18" customHeight="1">
      <c r="A173" s="139" t="s">
        <v>159</v>
      </c>
      <c r="B173" s="139"/>
      <c r="C173" s="77" t="s">
        <v>160</v>
      </c>
      <c r="D173" s="78">
        <v>296</v>
      </c>
      <c r="E173" s="78">
        <v>1864.99</v>
      </c>
      <c r="F173" s="78">
        <v>630.05999999999995</v>
      </c>
    </row>
    <row r="174" spans="1:6" ht="18" customHeight="1">
      <c r="A174" s="140" t="s">
        <v>161</v>
      </c>
      <c r="B174" s="140"/>
      <c r="C174" s="79" t="s">
        <v>162</v>
      </c>
      <c r="D174" s="80">
        <v>296</v>
      </c>
      <c r="E174" s="80">
        <v>1864.99</v>
      </c>
      <c r="F174" s="80">
        <v>630.05999999999995</v>
      </c>
    </row>
    <row r="175" spans="1:6" ht="18" customHeight="1">
      <c r="A175" s="138" t="s">
        <v>163</v>
      </c>
      <c r="B175" s="138"/>
      <c r="C175" s="81" t="s">
        <v>164</v>
      </c>
      <c r="D175" s="82"/>
      <c r="E175" s="83">
        <v>1750</v>
      </c>
      <c r="F175" s="84"/>
    </row>
    <row r="176" spans="1:6" ht="18" customHeight="1">
      <c r="A176" s="137" t="s">
        <v>165</v>
      </c>
      <c r="B176" s="137"/>
      <c r="C176" s="44" t="s">
        <v>166</v>
      </c>
      <c r="D176" s="45"/>
      <c r="E176" s="25">
        <v>1750</v>
      </c>
      <c r="F176" s="25"/>
    </row>
    <row r="177" spans="1:6" ht="18" customHeight="1">
      <c r="A177" s="137" t="s">
        <v>173</v>
      </c>
      <c r="B177" s="137"/>
      <c r="C177" s="44" t="s">
        <v>174</v>
      </c>
      <c r="D177" s="45"/>
      <c r="E177" s="25">
        <v>114.99</v>
      </c>
      <c r="F177" s="46"/>
    </row>
    <row r="178" spans="1:6" ht="18" customHeight="1">
      <c r="A178" s="137" t="s">
        <v>175</v>
      </c>
      <c r="B178" s="137"/>
      <c r="C178" s="44" t="s">
        <v>176</v>
      </c>
      <c r="D178" s="45"/>
      <c r="E178" s="25">
        <v>114.99</v>
      </c>
      <c r="F178" s="25"/>
    </row>
    <row r="179" spans="1:6" ht="18" customHeight="1">
      <c r="A179" s="141" t="s">
        <v>239</v>
      </c>
      <c r="B179" s="141"/>
      <c r="C179" s="43" t="s">
        <v>199</v>
      </c>
      <c r="D179" s="41">
        <v>2000</v>
      </c>
      <c r="E179" s="41">
        <v>780</v>
      </c>
      <c r="F179" s="41">
        <v>39</v>
      </c>
    </row>
    <row r="180" spans="1:6" ht="18" customHeight="1">
      <c r="A180" s="139" t="s">
        <v>81</v>
      </c>
      <c r="B180" s="139"/>
      <c r="C180" s="77" t="s">
        <v>82</v>
      </c>
      <c r="D180" s="78">
        <v>600</v>
      </c>
      <c r="E180" s="78">
        <v>630</v>
      </c>
      <c r="F180" s="78">
        <v>105</v>
      </c>
    </row>
    <row r="181" spans="1:6" ht="18" customHeight="1">
      <c r="A181" s="140" t="s">
        <v>100</v>
      </c>
      <c r="B181" s="140"/>
      <c r="C181" s="79" t="s">
        <v>101</v>
      </c>
      <c r="D181" s="80">
        <v>600</v>
      </c>
      <c r="E181" s="80">
        <v>630</v>
      </c>
      <c r="F181" s="80">
        <v>105</v>
      </c>
    </row>
    <row r="182" spans="1:6" ht="18" customHeight="1">
      <c r="A182" s="138" t="s">
        <v>102</v>
      </c>
      <c r="B182" s="138"/>
      <c r="C182" s="81" t="s">
        <v>103</v>
      </c>
      <c r="D182" s="82"/>
      <c r="E182" s="83">
        <v>630</v>
      </c>
      <c r="F182" s="84"/>
    </row>
    <row r="183" spans="1:6" ht="18" customHeight="1">
      <c r="A183" s="137" t="s">
        <v>104</v>
      </c>
      <c r="B183" s="137"/>
      <c r="C183" s="44" t="s">
        <v>105</v>
      </c>
      <c r="D183" s="45"/>
      <c r="E183" s="25">
        <v>630</v>
      </c>
      <c r="F183" s="25"/>
    </row>
    <row r="184" spans="1:6" ht="18" customHeight="1">
      <c r="A184" s="138" t="s">
        <v>110</v>
      </c>
      <c r="B184" s="138"/>
      <c r="C184" s="81" t="s">
        <v>111</v>
      </c>
      <c r="D184" s="82"/>
      <c r="E184" s="83">
        <v>0</v>
      </c>
      <c r="F184" s="84"/>
    </row>
    <row r="185" spans="1:6" ht="18" customHeight="1">
      <c r="A185" s="137" t="s">
        <v>112</v>
      </c>
      <c r="B185" s="137"/>
      <c r="C185" s="44" t="s">
        <v>113</v>
      </c>
      <c r="D185" s="45"/>
      <c r="E185" s="25">
        <v>0</v>
      </c>
      <c r="F185" s="25"/>
    </row>
    <row r="186" spans="1:6" ht="18" customHeight="1">
      <c r="A186" s="139" t="s">
        <v>159</v>
      </c>
      <c r="B186" s="139"/>
      <c r="C186" s="77" t="s">
        <v>160</v>
      </c>
      <c r="D186" s="78">
        <v>1400</v>
      </c>
      <c r="E186" s="78">
        <v>150</v>
      </c>
      <c r="F186" s="78">
        <v>10.71</v>
      </c>
    </row>
    <row r="187" spans="1:6" ht="18" customHeight="1">
      <c r="A187" s="140" t="s">
        <v>161</v>
      </c>
      <c r="B187" s="140"/>
      <c r="C187" s="79" t="s">
        <v>162</v>
      </c>
      <c r="D187" s="80">
        <v>1400</v>
      </c>
      <c r="E187" s="80">
        <v>150</v>
      </c>
      <c r="F187" s="80">
        <v>10.71</v>
      </c>
    </row>
    <row r="188" spans="1:6" ht="18" customHeight="1">
      <c r="A188" s="138" t="s">
        <v>167</v>
      </c>
      <c r="B188" s="138"/>
      <c r="C188" s="81" t="s">
        <v>168</v>
      </c>
      <c r="D188" s="82"/>
      <c r="E188" s="83">
        <v>150</v>
      </c>
      <c r="F188" s="84"/>
    </row>
    <row r="189" spans="1:6" ht="18" customHeight="1">
      <c r="A189" s="137" t="s">
        <v>244</v>
      </c>
      <c r="B189" s="137"/>
      <c r="C189" s="44" t="s">
        <v>245</v>
      </c>
      <c r="D189" s="45"/>
      <c r="E189" s="25">
        <v>0</v>
      </c>
      <c r="F189" s="25"/>
    </row>
    <row r="190" spans="1:6" ht="18" customHeight="1">
      <c r="A190" s="137" t="s">
        <v>171</v>
      </c>
      <c r="B190" s="137"/>
      <c r="C190" s="44" t="s">
        <v>172</v>
      </c>
      <c r="D190" s="45"/>
      <c r="E190" s="25">
        <v>150</v>
      </c>
      <c r="F190" s="25"/>
    </row>
    <row r="191" spans="1:6" ht="18" customHeight="1">
      <c r="A191" s="137" t="s">
        <v>246</v>
      </c>
      <c r="B191" s="137"/>
      <c r="C191" s="44" t="s">
        <v>247</v>
      </c>
      <c r="D191" s="45"/>
      <c r="E191" s="25">
        <v>0</v>
      </c>
      <c r="F191" s="25"/>
    </row>
  </sheetData>
  <mergeCells count="189">
    <mergeCell ref="B1:G1"/>
    <mergeCell ref="A3:C3"/>
    <mergeCell ref="A4:C4"/>
    <mergeCell ref="A5:C5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46:B46"/>
    <mergeCell ref="A47:B47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59:B59"/>
    <mergeCell ref="A60:B60"/>
    <mergeCell ref="A61:B61"/>
    <mergeCell ref="A62:B62"/>
    <mergeCell ref="A63:B63"/>
    <mergeCell ref="A64:B64"/>
    <mergeCell ref="A65:B65"/>
    <mergeCell ref="A66:B66"/>
    <mergeCell ref="A67:B67"/>
    <mergeCell ref="A68:B68"/>
    <mergeCell ref="A69:B69"/>
    <mergeCell ref="A70:B70"/>
    <mergeCell ref="A71:B71"/>
    <mergeCell ref="A72:B72"/>
    <mergeCell ref="A73:B73"/>
    <mergeCell ref="A74:B74"/>
    <mergeCell ref="A75:B75"/>
    <mergeCell ref="A76:B76"/>
    <mergeCell ref="A77:B77"/>
    <mergeCell ref="A78:B78"/>
    <mergeCell ref="A79:B79"/>
    <mergeCell ref="A80:B80"/>
    <mergeCell ref="A81:B81"/>
    <mergeCell ref="A82:B82"/>
    <mergeCell ref="A83:B83"/>
    <mergeCell ref="A84:B84"/>
    <mergeCell ref="A85:B85"/>
    <mergeCell ref="A86:B86"/>
    <mergeCell ref="A87:B87"/>
    <mergeCell ref="A88:B88"/>
    <mergeCell ref="A89:B89"/>
    <mergeCell ref="A90:B90"/>
    <mergeCell ref="A91:B91"/>
    <mergeCell ref="A92:B92"/>
    <mergeCell ref="A93:B93"/>
    <mergeCell ref="A94:B94"/>
    <mergeCell ref="A95:B95"/>
    <mergeCell ref="A96:B96"/>
    <mergeCell ref="A97:B97"/>
    <mergeCell ref="A98:B98"/>
    <mergeCell ref="A99:B99"/>
    <mergeCell ref="A100:B100"/>
    <mergeCell ref="A101:B101"/>
    <mergeCell ref="A102:B102"/>
    <mergeCell ref="A103:B103"/>
    <mergeCell ref="A104:B104"/>
    <mergeCell ref="A105:B105"/>
    <mergeCell ref="A106:B106"/>
    <mergeCell ref="A107:B107"/>
    <mergeCell ref="A108:B108"/>
    <mergeCell ref="A109:B109"/>
    <mergeCell ref="A110:B110"/>
    <mergeCell ref="A111:B111"/>
    <mergeCell ref="A112:B112"/>
    <mergeCell ref="A113:B113"/>
    <mergeCell ref="A114:B114"/>
    <mergeCell ref="A115:B115"/>
    <mergeCell ref="A116:B116"/>
    <mergeCell ref="A117:B117"/>
    <mergeCell ref="A118:B118"/>
    <mergeCell ref="A119:B119"/>
    <mergeCell ref="A120:B120"/>
    <mergeCell ref="A121:B121"/>
    <mergeCell ref="A122:B122"/>
    <mergeCell ref="A123:B123"/>
    <mergeCell ref="A124:B124"/>
    <mergeCell ref="A125:B125"/>
    <mergeCell ref="A126:B126"/>
    <mergeCell ref="A127:B127"/>
    <mergeCell ref="A128:B128"/>
    <mergeCell ref="A129:B129"/>
    <mergeCell ref="A130:B130"/>
    <mergeCell ref="A131:B131"/>
    <mergeCell ref="A132:B132"/>
    <mergeCell ref="A133:B133"/>
    <mergeCell ref="A134:B134"/>
    <mergeCell ref="A135:B135"/>
    <mergeCell ref="A136:B136"/>
    <mergeCell ref="A137:B137"/>
    <mergeCell ref="A138:B138"/>
    <mergeCell ref="A139:B139"/>
    <mergeCell ref="A140:B140"/>
    <mergeCell ref="A141:B141"/>
    <mergeCell ref="A142:B142"/>
    <mergeCell ref="A143:B143"/>
    <mergeCell ref="A144:B144"/>
    <mergeCell ref="A145:B145"/>
    <mergeCell ref="A146:B146"/>
    <mergeCell ref="A147:B147"/>
    <mergeCell ref="A148:B148"/>
    <mergeCell ref="A149:B149"/>
    <mergeCell ref="A150:B150"/>
    <mergeCell ref="A151:B151"/>
    <mergeCell ref="A152:B152"/>
    <mergeCell ref="A153:B153"/>
    <mergeCell ref="A154:B154"/>
    <mergeCell ref="A155:B155"/>
    <mergeCell ref="A156:B156"/>
    <mergeCell ref="A157:B157"/>
    <mergeCell ref="A158:B158"/>
    <mergeCell ref="A159:B159"/>
    <mergeCell ref="A160:B160"/>
    <mergeCell ref="A161:B161"/>
    <mergeCell ref="A162:B162"/>
    <mergeCell ref="A163:B163"/>
    <mergeCell ref="A164:B164"/>
    <mergeCell ref="A165:B165"/>
    <mergeCell ref="A166:B166"/>
    <mergeCell ref="A167:B167"/>
    <mergeCell ref="A168:B168"/>
    <mergeCell ref="A169:B169"/>
    <mergeCell ref="A170:B170"/>
    <mergeCell ref="A171:B171"/>
    <mergeCell ref="A172:B172"/>
    <mergeCell ref="A173:B173"/>
    <mergeCell ref="A174:B174"/>
    <mergeCell ref="A175:B175"/>
    <mergeCell ref="A176:B176"/>
    <mergeCell ref="A177:B177"/>
    <mergeCell ref="A178:B178"/>
    <mergeCell ref="A179:B179"/>
    <mergeCell ref="A180:B180"/>
    <mergeCell ref="A181:B181"/>
    <mergeCell ref="A182:B182"/>
    <mergeCell ref="A189:B189"/>
    <mergeCell ref="A190:B190"/>
    <mergeCell ref="A191:B191"/>
    <mergeCell ref="A183:B183"/>
    <mergeCell ref="A184:B184"/>
    <mergeCell ref="A185:B185"/>
    <mergeCell ref="A186:B186"/>
    <mergeCell ref="A187:B187"/>
    <mergeCell ref="A188:B188"/>
  </mergeCells>
  <pageMargins left="0.78740155696868896" right="0.59448814392089844" top="0.59055119752883911" bottom="0.70866137742996216" header="0.3" footer="0.3"/>
  <pageSetup paperSize="9" scale="92" fitToHeight="0" orientation="landscape" errors="blank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9</vt:i4>
      </vt:variant>
    </vt:vector>
  </HeadingPairs>
  <TitlesOfParts>
    <vt:vector size="9" baseType="lpstr">
      <vt:lpstr>SAŽETAK</vt:lpstr>
      <vt:lpstr>Račun prihoda i rashoda</vt:lpstr>
      <vt:lpstr>Izvori financiranja</vt:lpstr>
      <vt:lpstr>Rashodi prema funkcijskoj klasi</vt:lpstr>
      <vt:lpstr>Račun financiranja</vt:lpstr>
      <vt:lpstr>Izvještaj računa financiranja</vt:lpstr>
      <vt:lpstr>Preneseni višak-manjak</vt:lpstr>
      <vt:lpstr>Izvještaj po organizacijskoj kl</vt:lpstr>
      <vt:lpstr>POSEBNI DIO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škola</dc:creator>
  <cp:lastModifiedBy>škola</cp:lastModifiedBy>
  <cp:lastPrinted>2025-07-18T05:51:44Z</cp:lastPrinted>
  <dcterms:created xsi:type="dcterms:W3CDTF">2025-07-15T08:13:05Z</dcterms:created>
  <dcterms:modified xsi:type="dcterms:W3CDTF">2025-07-22T06:56:08Z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22.2.5.0</vt:lpwstr>
  </property>
</Properties>
</file>